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Korisnik\Documents\VEDRANA ŽDERO\ZAKONI i PRAVILNICI\INE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F271" i="9" s="1"/>
  <c r="B271" i="9" s="1"/>
  <c r="E271" i="9"/>
  <c r="M270" i="9"/>
  <c r="L270" i="9"/>
  <c r="F270" i="9" s="1"/>
  <c r="E270" i="9"/>
  <c r="B270" i="9"/>
  <c r="M269" i="9"/>
  <c r="F269" i="9" s="1"/>
  <c r="L269" i="9"/>
  <c r="E269" i="9"/>
  <c r="B269" i="9" s="1"/>
  <c r="M268" i="9"/>
  <c r="L268" i="9"/>
  <c r="F268" i="9"/>
  <c r="E268" i="9"/>
  <c r="B268" i="9" s="1"/>
  <c r="M267" i="9"/>
  <c r="L267" i="9"/>
  <c r="F267" i="9" s="1"/>
  <c r="B267" i="9" s="1"/>
  <c r="E267" i="9"/>
  <c r="M266" i="9"/>
  <c r="L266" i="9"/>
  <c r="F266" i="9" s="1"/>
  <c r="B266" i="9" s="1"/>
  <c r="E266" i="9"/>
  <c r="M265" i="9"/>
  <c r="F265" i="9" s="1"/>
  <c r="L265" i="9"/>
  <c r="E265" i="9"/>
  <c r="M264" i="9"/>
  <c r="L264" i="9"/>
  <c r="F264" i="9"/>
  <c r="E264" i="9"/>
  <c r="M263" i="9"/>
  <c r="L263" i="9"/>
  <c r="F263" i="9" s="1"/>
  <c r="B263" i="9" s="1"/>
  <c r="E263" i="9"/>
  <c r="M262" i="9"/>
  <c r="L262" i="9"/>
  <c r="F262" i="9" s="1"/>
  <c r="E262" i="9"/>
  <c r="B262" i="9"/>
  <c r="M261" i="9"/>
  <c r="F261" i="9" s="1"/>
  <c r="L261" i="9"/>
  <c r="E261" i="9"/>
  <c r="B261" i="9" s="1"/>
  <c r="M260" i="9"/>
  <c r="L260" i="9"/>
  <c r="F260" i="9"/>
  <c r="E260" i="9"/>
  <c r="B260" i="9" s="1"/>
  <c r="M259" i="9"/>
  <c r="L259" i="9"/>
  <c r="F259" i="9" s="1"/>
  <c r="B259" i="9" s="1"/>
  <c r="E259" i="9"/>
  <c r="M258" i="9"/>
  <c r="L258" i="9"/>
  <c r="F258" i="9" s="1"/>
  <c r="B258" i="9" s="1"/>
  <c r="E258" i="9"/>
  <c r="M257" i="9"/>
  <c r="F257" i="9" s="1"/>
  <c r="L257" i="9"/>
  <c r="E257" i="9"/>
  <c r="M256" i="9"/>
  <c r="L256" i="9"/>
  <c r="F256" i="9"/>
  <c r="E256" i="9"/>
  <c r="M255" i="9"/>
  <c r="L255" i="9"/>
  <c r="F255" i="9" s="1"/>
  <c r="B255" i="9" s="1"/>
  <c r="E255" i="9"/>
  <c r="M254" i="9"/>
  <c r="L254" i="9"/>
  <c r="E254" i="9"/>
  <c r="M253" i="9"/>
  <c r="F253" i="9" s="1"/>
  <c r="L253" i="9"/>
  <c r="E253" i="9"/>
  <c r="B253" i="9" s="1"/>
  <c r="M252" i="9"/>
  <c r="L252" i="9"/>
  <c r="F252" i="9"/>
  <c r="E252" i="9"/>
  <c r="B252" i="9" s="1"/>
  <c r="M251" i="9"/>
  <c r="L251" i="9"/>
  <c r="F251" i="9" s="1"/>
  <c r="B251" i="9" s="1"/>
  <c r="E251" i="9"/>
  <c r="M250" i="9"/>
  <c r="L250" i="9"/>
  <c r="F250" i="9" s="1"/>
  <c r="B250" i="9" s="1"/>
  <c r="E250" i="9"/>
  <c r="M249" i="9"/>
  <c r="F249" i="9" s="1"/>
  <c r="L249" i="9"/>
  <c r="E249" i="9"/>
  <c r="M248" i="9"/>
  <c r="L248" i="9"/>
  <c r="F248" i="9"/>
  <c r="E248" i="9"/>
  <c r="M247" i="9"/>
  <c r="L247" i="9"/>
  <c r="F247" i="9" s="1"/>
  <c r="B247" i="9" s="1"/>
  <c r="E247" i="9"/>
  <c r="M246" i="9"/>
  <c r="L246" i="9"/>
  <c r="E246" i="9"/>
  <c r="M245" i="9"/>
  <c r="F245" i="9" s="1"/>
  <c r="L245" i="9"/>
  <c r="E245" i="9"/>
  <c r="B245" i="9" s="1"/>
  <c r="M244" i="9"/>
  <c r="L244" i="9"/>
  <c r="F244" i="9"/>
  <c r="E244" i="9"/>
  <c r="B244" i="9" s="1"/>
  <c r="M243" i="9"/>
  <c r="L243" i="9"/>
  <c r="F243" i="9" s="1"/>
  <c r="B243" i="9" s="1"/>
  <c r="E243" i="9"/>
  <c r="M242" i="9"/>
  <c r="L242" i="9"/>
  <c r="F242" i="9" s="1"/>
  <c r="B242" i="9" s="1"/>
  <c r="E242" i="9"/>
  <c r="M241" i="9"/>
  <c r="F241" i="9" s="1"/>
  <c r="L241" i="9"/>
  <c r="E241" i="9"/>
  <c r="M240" i="9"/>
  <c r="L240" i="9"/>
  <c r="F240" i="9"/>
  <c r="E240" i="9"/>
  <c r="M239" i="9"/>
  <c r="L239" i="9"/>
  <c r="F239" i="9" s="1"/>
  <c r="B239" i="9" s="1"/>
  <c r="E239" i="9"/>
  <c r="M238" i="9"/>
  <c r="L238" i="9"/>
  <c r="E238" i="9"/>
  <c r="M237" i="9"/>
  <c r="F237" i="9" s="1"/>
  <c r="L237" i="9"/>
  <c r="E237" i="9"/>
  <c r="B237" i="9" s="1"/>
  <c r="M236" i="9"/>
  <c r="L236" i="9"/>
  <c r="F236" i="9"/>
  <c r="E236" i="9"/>
  <c r="B236" i="9" s="1"/>
  <c r="M235" i="9"/>
  <c r="L235" i="9"/>
  <c r="F235" i="9" s="1"/>
  <c r="B235" i="9" s="1"/>
  <c r="E235" i="9"/>
  <c r="M234" i="9"/>
  <c r="L234" i="9"/>
  <c r="F234" i="9" s="1"/>
  <c r="B234" i="9" s="1"/>
  <c r="E234" i="9"/>
  <c r="M233" i="9"/>
  <c r="F233" i="9" s="1"/>
  <c r="L233" i="9"/>
  <c r="E233" i="9"/>
  <c r="M232" i="9"/>
  <c r="L232" i="9"/>
  <c r="F232" i="9"/>
  <c r="E232" i="9"/>
  <c r="M231" i="9"/>
  <c r="L231" i="9"/>
  <c r="F231" i="9" s="1"/>
  <c r="B231" i="9" s="1"/>
  <c r="E231" i="9"/>
  <c r="M230" i="9"/>
  <c r="L230" i="9"/>
  <c r="E230" i="9"/>
  <c r="M229" i="9"/>
  <c r="F229" i="9" s="1"/>
  <c r="L229" i="9"/>
  <c r="E229" i="9"/>
  <c r="B229" i="9" s="1"/>
  <c r="M228" i="9"/>
  <c r="L228" i="9"/>
  <c r="F228" i="9"/>
  <c r="E228" i="9"/>
  <c r="B228" i="9" s="1"/>
  <c r="M227" i="9"/>
  <c r="L227" i="9"/>
  <c r="F227" i="9" s="1"/>
  <c r="B227" i="9" s="1"/>
  <c r="E227" i="9"/>
  <c r="M226" i="9"/>
  <c r="L226" i="9"/>
  <c r="F226" i="9" s="1"/>
  <c r="B226" i="9" s="1"/>
  <c r="E226" i="9"/>
  <c r="H225" i="9"/>
  <c r="G225" i="9"/>
  <c r="F225" i="9"/>
  <c r="E225" i="9"/>
  <c r="B225" i="9" s="1"/>
  <c r="M224" i="9"/>
  <c r="L224" i="9"/>
  <c r="F224" i="9"/>
  <c r="E224" i="9"/>
  <c r="M223" i="9"/>
  <c r="L223" i="9"/>
  <c r="F223" i="9" s="1"/>
  <c r="B223" i="9" s="1"/>
  <c r="E223" i="9"/>
  <c r="M222" i="9"/>
  <c r="L222" i="9"/>
  <c r="F222" i="9" s="1"/>
  <c r="B222" i="9" s="1"/>
  <c r="E222" i="9"/>
  <c r="M221" i="9"/>
  <c r="L221" i="9"/>
  <c r="E221" i="9"/>
  <c r="M220" i="9"/>
  <c r="L220" i="9"/>
  <c r="E220" i="9"/>
  <c r="M219" i="9"/>
  <c r="L219" i="9"/>
  <c r="F219" i="9" s="1"/>
  <c r="B219" i="9" s="1"/>
  <c r="E219" i="9"/>
  <c r="M218" i="9"/>
  <c r="L218" i="9"/>
  <c r="E218" i="9"/>
  <c r="M217" i="9"/>
  <c r="L217" i="9"/>
  <c r="E217" i="9"/>
  <c r="M216" i="9"/>
  <c r="L216" i="9"/>
  <c r="E216" i="9"/>
  <c r="M215" i="9"/>
  <c r="L215" i="9"/>
  <c r="F215" i="9" s="1"/>
  <c r="B215" i="9" s="1"/>
  <c r="E215" i="9"/>
  <c r="M214" i="9"/>
  <c r="L214" i="9"/>
  <c r="E214" i="9"/>
  <c r="M213" i="9"/>
  <c r="F213" i="9" s="1"/>
  <c r="L213" i="9"/>
  <c r="E213" i="9"/>
  <c r="B213" i="9" s="1"/>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F157" i="9"/>
  <c r="H156" i="9"/>
  <c r="G156" i="9"/>
  <c r="E156" i="9" s="1"/>
  <c r="B156" i="9" s="1"/>
  <c r="F156" i="9"/>
  <c r="H155" i="9"/>
  <c r="E155" i="9" s="1"/>
  <c r="B155" i="9" s="1"/>
  <c r="G155" i="9"/>
  <c r="F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B101" i="9" s="1"/>
  <c r="F101" i="9"/>
  <c r="H100" i="9"/>
  <c r="G100" i="9"/>
  <c r="F100" i="9"/>
  <c r="H99" i="9"/>
  <c r="E99" i="9" s="1"/>
  <c r="B99" i="9" s="1"/>
  <c r="G99" i="9"/>
  <c r="F99" i="9"/>
  <c r="H98" i="9"/>
  <c r="G98" i="9"/>
  <c r="F98" i="9"/>
  <c r="E98" i="9"/>
  <c r="B98" i="9" s="1"/>
  <c r="H97" i="9"/>
  <c r="G97" i="9"/>
  <c r="E97" i="9" s="1"/>
  <c r="B97" i="9" s="1"/>
  <c r="F97" i="9"/>
  <c r="H96" i="9"/>
  <c r="G96" i="9"/>
  <c r="F96" i="9"/>
  <c r="H95" i="9"/>
  <c r="E95" i="9" s="1"/>
  <c r="B95" i="9" s="1"/>
  <c r="G95" i="9"/>
  <c r="F95" i="9"/>
  <c r="H94" i="9"/>
  <c r="G94" i="9"/>
  <c r="F94" i="9"/>
  <c r="E94" i="9"/>
  <c r="B94" i="9" s="1"/>
  <c r="H93" i="9"/>
  <c r="G93" i="9"/>
  <c r="E93" i="9" s="1"/>
  <c r="B93" i="9" s="1"/>
  <c r="F93" i="9"/>
  <c r="H92" i="9"/>
  <c r="E92" i="9" s="1"/>
  <c r="G92" i="9"/>
  <c r="F92" i="9"/>
  <c r="B92" i="9"/>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B70" i="9" s="1"/>
  <c r="F70" i="9"/>
  <c r="H69" i="9"/>
  <c r="G69" i="9"/>
  <c r="E69" i="9" s="1"/>
  <c r="B69" i="9" s="1"/>
  <c r="F69" i="9"/>
  <c r="H68" i="9"/>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B46" i="9" s="1"/>
  <c r="F46" i="9"/>
  <c r="H45" i="9"/>
  <c r="G45" i="9"/>
  <c r="F45" i="9"/>
  <c r="H44" i="9"/>
  <c r="G44" i="9"/>
  <c r="F44" i="9"/>
  <c r="H43" i="9"/>
  <c r="G43" i="9"/>
  <c r="F43" i="9"/>
  <c r="E43" i="9"/>
  <c r="B43" i="9" s="1"/>
  <c r="H42" i="9"/>
  <c r="G42" i="9"/>
  <c r="F42" i="9"/>
  <c r="H41" i="9"/>
  <c r="G41" i="9"/>
  <c r="E41" i="9" s="1"/>
  <c r="B41" i="9" s="1"/>
  <c r="F41" i="9"/>
  <c r="H40" i="9"/>
  <c r="G40" i="9"/>
  <c r="F40" i="9"/>
  <c r="H39" i="9"/>
  <c r="G39" i="9"/>
  <c r="F39" i="9"/>
  <c r="H38" i="9"/>
  <c r="G38" i="9"/>
  <c r="E38" i="9" s="1"/>
  <c r="B38" i="9" s="1"/>
  <c r="F38" i="9"/>
  <c r="H37" i="9"/>
  <c r="G37" i="9"/>
  <c r="F37" i="9"/>
  <c r="H36" i="9"/>
  <c r="E36" i="9" s="1"/>
  <c r="G36" i="9"/>
  <c r="F36" i="9"/>
  <c r="B36" i="9"/>
  <c r="H35" i="9"/>
  <c r="G35" i="9"/>
  <c r="F35" i="9"/>
  <c r="E35" i="9"/>
  <c r="B35" i="9" s="1"/>
  <c r="H34" i="9"/>
  <c r="G34" i="9"/>
  <c r="E34" i="9" s="1"/>
  <c r="B34" i="9" s="1"/>
  <c r="F34" i="9"/>
  <c r="H33" i="9"/>
  <c r="G33" i="9"/>
  <c r="E33" i="9" s="1"/>
  <c r="B33" i="9" s="1"/>
  <c r="F33" i="9"/>
  <c r="H32" i="9"/>
  <c r="E32" i="9" s="1"/>
  <c r="G32" i="9"/>
  <c r="F32" i="9"/>
  <c r="B32" i="9"/>
  <c r="H31" i="9"/>
  <c r="G31" i="9"/>
  <c r="F31" i="9"/>
  <c r="E31" i="9"/>
  <c r="B31" i="9" s="1"/>
  <c r="H30" i="9"/>
  <c r="G30" i="9"/>
  <c r="F30" i="9"/>
  <c r="H29" i="9"/>
  <c r="G29" i="9"/>
  <c r="F29" i="9"/>
  <c r="H28" i="9"/>
  <c r="E28" i="9" s="1"/>
  <c r="G28" i="9"/>
  <c r="F28" i="9"/>
  <c r="B28" i="9"/>
  <c r="H27" i="9"/>
  <c r="G27" i="9"/>
  <c r="F27" i="9"/>
  <c r="E27" i="9"/>
  <c r="B27" i="9" s="1"/>
  <c r="H26" i="9"/>
  <c r="G26" i="9"/>
  <c r="F26" i="9"/>
  <c r="H25" i="9"/>
  <c r="G25" i="9"/>
  <c r="E25" i="9" s="1"/>
  <c r="B25" i="9" s="1"/>
  <c r="F25" i="9"/>
  <c r="H24" i="9"/>
  <c r="E24" i="9" s="1"/>
  <c r="G24" i="9"/>
  <c r="F24" i="9"/>
  <c r="B24" i="9"/>
  <c r="H23" i="9"/>
  <c r="G23" i="9"/>
  <c r="F23" i="9"/>
  <c r="E23" i="9"/>
  <c r="B23" i="9" s="1"/>
  <c r="H22" i="9"/>
  <c r="G22" i="9"/>
  <c r="F22" i="9"/>
  <c r="H21" i="9"/>
  <c r="G21" i="9"/>
  <c r="E21" i="9" s="1"/>
  <c r="B21" i="9" s="1"/>
  <c r="F21" i="9"/>
  <c r="F20" i="9"/>
  <c r="F4" i="9"/>
  <c r="O3" i="9"/>
  <c r="G274" i="9" s="1"/>
  <c r="E274" i="9" s="1"/>
  <c r="B274" i="9" s="1"/>
  <c r="I3" i="9"/>
  <c r="G190" i="9" s="1"/>
  <c r="E190" i="9" s="1"/>
  <c r="B190" i="9" s="1"/>
  <c r="H3" i="9"/>
  <c r="G3" i="9"/>
  <c r="D101" i="8"/>
  <c r="I36" i="3" s="1"/>
  <c r="D95" i="8"/>
  <c r="D90" i="8"/>
  <c r="D85" i="8"/>
  <c r="D80" i="8"/>
  <c r="D75" i="8"/>
  <c r="D70" i="8"/>
  <c r="D65" i="8"/>
  <c r="D60" i="8"/>
  <c r="D55" i="8"/>
  <c r="D50" i="8"/>
  <c r="D44" i="8"/>
  <c r="D36" i="8"/>
  <c r="D26" i="8"/>
  <c r="D24" i="8" s="1"/>
  <c r="C1499" i="1" s="1"/>
  <c r="D18" i="8"/>
  <c r="D8" i="8"/>
  <c r="D6" i="8" s="1"/>
  <c r="C1481" i="1" s="1"/>
  <c r="E44" i="7"/>
  <c r="D44" i="7"/>
  <c r="E39" i="7"/>
  <c r="D39" i="7"/>
  <c r="D38" i="7" s="1"/>
  <c r="E38" i="7"/>
  <c r="E30" i="7"/>
  <c r="D30" i="7"/>
  <c r="E23" i="7"/>
  <c r="E22" i="7" s="1"/>
  <c r="D23" i="7"/>
  <c r="D22" i="7"/>
  <c r="E7" i="7"/>
  <c r="E6" i="7" s="1"/>
  <c r="D7" i="7"/>
  <c r="D6" i="7" s="1"/>
  <c r="F140" i="6"/>
  <c r="F139" i="6"/>
  <c r="F138" i="6"/>
  <c r="F137" i="6"/>
  <c r="F136" i="6"/>
  <c r="F135" i="6"/>
  <c r="F134" i="6"/>
  <c r="F133" i="6"/>
  <c r="F132" i="6"/>
  <c r="F131" i="6"/>
  <c r="F130" i="6"/>
  <c r="E130" i="6"/>
  <c r="D130" i="6"/>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C1227" i="1" s="1"/>
  <c r="F249" i="5"/>
  <c r="F248" i="5"/>
  <c r="F247" i="5"/>
  <c r="F246" i="5"/>
  <c r="E246" i="5"/>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G292" i="9" s="1"/>
  <c r="F205" i="5"/>
  <c r="F204" i="5"/>
  <c r="F203" i="5"/>
  <c r="F202" i="5"/>
  <c r="F201" i="5"/>
  <c r="F200" i="5"/>
  <c r="F199" i="5"/>
  <c r="F198" i="5"/>
  <c r="E198" i="5"/>
  <c r="D198" i="5"/>
  <c r="F197" i="5"/>
  <c r="F196" i="5"/>
  <c r="F195" i="5"/>
  <c r="F194" i="5"/>
  <c r="F193" i="5"/>
  <c r="F192" i="5"/>
  <c r="E191" i="5"/>
  <c r="E190" i="5" s="1"/>
  <c r="H291" i="9" s="1"/>
  <c r="D191" i="5"/>
  <c r="F191" i="5" s="1"/>
  <c r="F190" i="5"/>
  <c r="D190" i="5"/>
  <c r="G291" i="9" s="1"/>
  <c r="E291" i="9" s="1"/>
  <c r="B291" i="9" s="1"/>
  <c r="F189" i="5"/>
  <c r="F188" i="5"/>
  <c r="F187" i="5"/>
  <c r="F186" i="5"/>
  <c r="F185" i="5"/>
  <c r="F184" i="5"/>
  <c r="F183" i="5"/>
  <c r="F182" i="5"/>
  <c r="F181" i="5"/>
  <c r="E180" i="5"/>
  <c r="D180" i="5"/>
  <c r="F180" i="5" s="1"/>
  <c r="F179" i="5"/>
  <c r="F178" i="5"/>
  <c r="E177" i="5"/>
  <c r="D177" i="5"/>
  <c r="D176" i="5" s="1"/>
  <c r="H22" i="3"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D118" i="5" s="1"/>
  <c r="F118" i="5" s="1"/>
  <c r="E118"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8" i="5" s="1"/>
  <c r="F77" i="5"/>
  <c r="F76" i="5"/>
  <c r="F75" i="5"/>
  <c r="F74" i="5"/>
  <c r="F73" i="5"/>
  <c r="F72" i="5"/>
  <c r="F71" i="5"/>
  <c r="E70" i="5"/>
  <c r="E69" i="5" s="1"/>
  <c r="D1047" i="1" s="1"/>
  <c r="D70" i="5"/>
  <c r="C1048" i="1" s="1"/>
  <c r="F67" i="5"/>
  <c r="F66" i="5"/>
  <c r="F65" i="5"/>
  <c r="F64" i="5"/>
  <c r="F63" i="5"/>
  <c r="E63" i="5"/>
  <c r="D1041" i="1" s="1"/>
  <c r="D63" i="5"/>
  <c r="F62" i="5"/>
  <c r="F61" i="5"/>
  <c r="F60" i="5"/>
  <c r="F59" i="5"/>
  <c r="F58" i="5"/>
  <c r="F57" i="5"/>
  <c r="E56" i="5"/>
  <c r="D56" i="5"/>
  <c r="F56" i="5" s="1"/>
  <c r="F55" i="5"/>
  <c r="F54" i="5"/>
  <c r="F53" i="5"/>
  <c r="E52" i="5"/>
  <c r="D52" i="5"/>
  <c r="C1030" i="1"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2" i="9" s="1"/>
  <c r="D603" i="4"/>
  <c r="G142"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F581" i="4"/>
  <c r="E581" i="4"/>
  <c r="D581" i="4"/>
  <c r="E580" i="4"/>
  <c r="F579" i="4"/>
  <c r="F578" i="4"/>
  <c r="F577" i="4"/>
  <c r="E577" i="4"/>
  <c r="D577" i="4"/>
  <c r="F576" i="4"/>
  <c r="F575" i="4"/>
  <c r="F574" i="4"/>
  <c r="E574" i="4"/>
  <c r="D574" i="4"/>
  <c r="F573" i="4"/>
  <c r="F572" i="4"/>
  <c r="E571" i="4"/>
  <c r="D571" i="4"/>
  <c r="F571" i="4" s="1"/>
  <c r="F570" i="4"/>
  <c r="F569" i="4"/>
  <c r="E568" i="4"/>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78" i="1" s="1"/>
  <c r="D485" i="4"/>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E459" i="4" s="1"/>
  <c r="D466" i="4"/>
  <c r="F466" i="4" s="1"/>
  <c r="F465" i="4"/>
  <c r="F464" i="4"/>
  <c r="F463" i="4"/>
  <c r="E463" i="4"/>
  <c r="D463" i="4"/>
  <c r="F462" i="4"/>
  <c r="F461" i="4"/>
  <c r="F460" i="4"/>
  <c r="E460" i="4"/>
  <c r="D460" i="4"/>
  <c r="D459" i="4" s="1"/>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D421" i="4"/>
  <c r="E418" i="4"/>
  <c r="D418" i="4"/>
  <c r="F418" i="4" s="1"/>
  <c r="E417" i="4"/>
  <c r="D417" i="4"/>
  <c r="E416" i="4"/>
  <c r="E643" i="4" s="1"/>
  <c r="D637" i="1" s="1"/>
  <c r="D416" i="4"/>
  <c r="C411" i="1" s="1"/>
  <c r="H411" i="1"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F202" i="4"/>
  <c r="E202" i="4"/>
  <c r="D202" i="4"/>
  <c r="F201" i="4"/>
  <c r="F200" i="4"/>
  <c r="F199" i="4"/>
  <c r="F198" i="4"/>
  <c r="F197" i="4"/>
  <c r="E197" i="4"/>
  <c r="D197"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3" i="4" s="1"/>
  <c r="E152" i="4"/>
  <c r="F150" i="4"/>
  <c r="F149" i="4"/>
  <c r="F148" i="4"/>
  <c r="F147" i="4"/>
  <c r="F146" i="4"/>
  <c r="F145" i="4"/>
  <c r="F144" i="4"/>
  <c r="F143" i="4"/>
  <c r="F142" i="4"/>
  <c r="F141" i="4"/>
  <c r="E140" i="4"/>
  <c r="E139" i="4" s="1"/>
  <c r="D140" i="4"/>
  <c r="F140" i="4" s="1"/>
  <c r="D139" i="4"/>
  <c r="F139" i="4" s="1"/>
  <c r="F138" i="4"/>
  <c r="F137" i="4"/>
  <c r="F136" i="4"/>
  <c r="F135" i="4"/>
  <c r="E134" i="4"/>
  <c r="E133" i="4" s="1"/>
  <c r="D129" i="1" s="1"/>
  <c r="D134" i="4"/>
  <c r="D133" i="4" s="1"/>
  <c r="F133" i="4" s="1"/>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G1531" i="1"/>
  <c r="C1531" i="1"/>
  <c r="H1531" i="1" s="1"/>
  <c r="C1530" i="1"/>
  <c r="H1529" i="1"/>
  <c r="C1529" i="1"/>
  <c r="G1529" i="1" s="1"/>
  <c r="H1528" i="1"/>
  <c r="G1528" i="1"/>
  <c r="C1528" i="1"/>
  <c r="G1527" i="1"/>
  <c r="C1527" i="1"/>
  <c r="H1527" i="1" s="1"/>
  <c r="C1526" i="1"/>
  <c r="H1525" i="1"/>
  <c r="C1525" i="1"/>
  <c r="G1525" i="1" s="1"/>
  <c r="G1523" i="1"/>
  <c r="C1523" i="1"/>
  <c r="H1523" i="1" s="1"/>
  <c r="C1522" i="1"/>
  <c r="H1521" i="1"/>
  <c r="C1521" i="1"/>
  <c r="G1521" i="1" s="1"/>
  <c r="H1520" i="1"/>
  <c r="G1520" i="1"/>
  <c r="C1520" i="1"/>
  <c r="G1519" i="1"/>
  <c r="C1519" i="1"/>
  <c r="H1519" i="1" s="1"/>
  <c r="H1516" i="1"/>
  <c r="G1516" i="1"/>
  <c r="C1516" i="1"/>
  <c r="G1515" i="1"/>
  <c r="C1515" i="1"/>
  <c r="H1515" i="1" s="1"/>
  <c r="C1514" i="1"/>
  <c r="H1513" i="1"/>
  <c r="C1513" i="1"/>
  <c r="G1513" i="1" s="1"/>
  <c r="H1512" i="1"/>
  <c r="G1512" i="1"/>
  <c r="C1512" i="1"/>
  <c r="G1511" i="1"/>
  <c r="C1511" i="1"/>
  <c r="H1511" i="1" s="1"/>
  <c r="C1510" i="1"/>
  <c r="C1509" i="1"/>
  <c r="G1509" i="1" s="1"/>
  <c r="H1508" i="1"/>
  <c r="G1508" i="1"/>
  <c r="C1508" i="1"/>
  <c r="G1507" i="1"/>
  <c r="C1507" i="1"/>
  <c r="H1507" i="1" s="1"/>
  <c r="C1506" i="1"/>
  <c r="H1505" i="1"/>
  <c r="C1505" i="1"/>
  <c r="G1505" i="1" s="1"/>
  <c r="C1504" i="1"/>
  <c r="H1504" i="1" s="1"/>
  <c r="G1503" i="1"/>
  <c r="C1503" i="1"/>
  <c r="H1503" i="1" s="1"/>
  <c r="C1502" i="1"/>
  <c r="H1500" i="1"/>
  <c r="G1500" i="1"/>
  <c r="C1500" i="1"/>
  <c r="C1498" i="1"/>
  <c r="H1497" i="1"/>
  <c r="C1497" i="1"/>
  <c r="G1497" i="1" s="1"/>
  <c r="H1496" i="1"/>
  <c r="G1496" i="1"/>
  <c r="C1496" i="1"/>
  <c r="G1495" i="1"/>
  <c r="C1495" i="1"/>
  <c r="H1495" i="1" s="1"/>
  <c r="C1494" i="1"/>
  <c r="H1493" i="1"/>
  <c r="C1493" i="1"/>
  <c r="G1493" i="1" s="1"/>
  <c r="H1492" i="1"/>
  <c r="C1492" i="1"/>
  <c r="G1492" i="1" s="1"/>
  <c r="C1491" i="1"/>
  <c r="H1491" i="1" s="1"/>
  <c r="C1490" i="1"/>
  <c r="C1489" i="1"/>
  <c r="G1489" i="1" s="1"/>
  <c r="H1488" i="1"/>
  <c r="G1488" i="1"/>
  <c r="C1488" i="1"/>
  <c r="G1487" i="1"/>
  <c r="C1487" i="1"/>
  <c r="H1487" i="1" s="1"/>
  <c r="C1486" i="1"/>
  <c r="H1485" i="1"/>
  <c r="C1485" i="1"/>
  <c r="G1485" i="1" s="1"/>
  <c r="C1484" i="1"/>
  <c r="G1484" i="1" s="1"/>
  <c r="C1482" i="1"/>
  <c r="C1480" i="1"/>
  <c r="G1480" i="1" s="1"/>
  <c r="D1479" i="1"/>
  <c r="C1479" i="1"/>
  <c r="G1478" i="1"/>
  <c r="D1478" i="1"/>
  <c r="J1478" i="1" s="1"/>
  <c r="C1478" i="1"/>
  <c r="H1478" i="1" s="1"/>
  <c r="D1477" i="1"/>
  <c r="C1477" i="1"/>
  <c r="G1476" i="1"/>
  <c r="I1476" i="1" s="1"/>
  <c r="D1476" i="1"/>
  <c r="J1476" i="1" s="1"/>
  <c r="C1476" i="1"/>
  <c r="H1476" i="1" s="1"/>
  <c r="G1475" i="1"/>
  <c r="D1475" i="1"/>
  <c r="C1475" i="1"/>
  <c r="H1475" i="1" s="1"/>
  <c r="D1474" i="1"/>
  <c r="C1474" i="1"/>
  <c r="G1473" i="1"/>
  <c r="I1473" i="1" s="1"/>
  <c r="D1473" i="1"/>
  <c r="J1473" i="1" s="1"/>
  <c r="C1473" i="1"/>
  <c r="H1473" i="1" s="1"/>
  <c r="D1472" i="1"/>
  <c r="C1472" i="1"/>
  <c r="G1471" i="1"/>
  <c r="D1471" i="1"/>
  <c r="J1471" i="1" s="1"/>
  <c r="C1471" i="1"/>
  <c r="H1471" i="1" s="1"/>
  <c r="G1470" i="1"/>
  <c r="D1470" i="1"/>
  <c r="C1470" i="1"/>
  <c r="H1470" i="1" s="1"/>
  <c r="G1469" i="1"/>
  <c r="D1469" i="1"/>
  <c r="C1469" i="1"/>
  <c r="H1469" i="1" s="1"/>
  <c r="D1468" i="1"/>
  <c r="C1468" i="1"/>
  <c r="G1467" i="1"/>
  <c r="D1467" i="1"/>
  <c r="J1467" i="1" s="1"/>
  <c r="C1467" i="1"/>
  <c r="H1467" i="1" s="1"/>
  <c r="D1466" i="1"/>
  <c r="C1466" i="1"/>
  <c r="G1465" i="1"/>
  <c r="I1465" i="1" s="1"/>
  <c r="D1465" i="1"/>
  <c r="J1465" i="1" s="1"/>
  <c r="C1465" i="1"/>
  <c r="H1465" i="1" s="1"/>
  <c r="D1464" i="1"/>
  <c r="C1464" i="1"/>
  <c r="G1463" i="1"/>
  <c r="D1463" i="1"/>
  <c r="J1463" i="1" s="1"/>
  <c r="C1463" i="1"/>
  <c r="H1463" i="1" s="1"/>
  <c r="D1462" i="1"/>
  <c r="C1462" i="1"/>
  <c r="D1461" i="1"/>
  <c r="C1461" i="1"/>
  <c r="G1460" i="1"/>
  <c r="D1460" i="1"/>
  <c r="J1460" i="1" s="1"/>
  <c r="C1460" i="1"/>
  <c r="H1460" i="1" s="1"/>
  <c r="D1459" i="1"/>
  <c r="C1459" i="1"/>
  <c r="G1458" i="1"/>
  <c r="I1458" i="1" s="1"/>
  <c r="D1458" i="1"/>
  <c r="J1458" i="1" s="1"/>
  <c r="C1458" i="1"/>
  <c r="H1458" i="1" s="1"/>
  <c r="D1457" i="1"/>
  <c r="C1457" i="1"/>
  <c r="G1456" i="1"/>
  <c r="D1456" i="1"/>
  <c r="J1456" i="1" s="1"/>
  <c r="C1456" i="1"/>
  <c r="H1456" i="1" s="1"/>
  <c r="D1455" i="1"/>
  <c r="C1455" i="1"/>
  <c r="D1454" i="1"/>
  <c r="C1454" i="1"/>
  <c r="D1453" i="1"/>
  <c r="C1453" i="1"/>
  <c r="G1452" i="1"/>
  <c r="I1452" i="1" s="1"/>
  <c r="D1452" i="1"/>
  <c r="J1452" i="1" s="1"/>
  <c r="C1452" i="1"/>
  <c r="H1452" i="1" s="1"/>
  <c r="D1451" i="1"/>
  <c r="C1451" i="1"/>
  <c r="G1450" i="1"/>
  <c r="D1450" i="1"/>
  <c r="J1450" i="1" s="1"/>
  <c r="C1450" i="1"/>
  <c r="H1450" i="1" s="1"/>
  <c r="D1449" i="1"/>
  <c r="C1449" i="1"/>
  <c r="G1448" i="1"/>
  <c r="I1448" i="1" s="1"/>
  <c r="D1448" i="1"/>
  <c r="J1448" i="1" s="1"/>
  <c r="C1448" i="1"/>
  <c r="H1448" i="1" s="1"/>
  <c r="D1447" i="1"/>
  <c r="C1447" i="1"/>
  <c r="G1446" i="1"/>
  <c r="D1446" i="1"/>
  <c r="J1446" i="1" s="1"/>
  <c r="C1446" i="1"/>
  <c r="H1446" i="1" s="1"/>
  <c r="H1445" i="1"/>
  <c r="G1445" i="1"/>
  <c r="D1445" i="1"/>
  <c r="C1445" i="1"/>
  <c r="J1445" i="1" s="1"/>
  <c r="J1444" i="1"/>
  <c r="D1444" i="1"/>
  <c r="C1444" i="1"/>
  <c r="H1444" i="1" s="1"/>
  <c r="H1443" i="1"/>
  <c r="G1443" i="1"/>
  <c r="I1443" i="1" s="1"/>
  <c r="D1443" i="1"/>
  <c r="C1443" i="1"/>
  <c r="J1443" i="1" s="1"/>
  <c r="D1442" i="1"/>
  <c r="J1442" i="1" s="1"/>
  <c r="C1442" i="1"/>
  <c r="D1441" i="1"/>
  <c r="C1441" i="1"/>
  <c r="J1441" i="1" s="1"/>
  <c r="J1440" i="1"/>
  <c r="D1440" i="1"/>
  <c r="C1440" i="1"/>
  <c r="H1440" i="1" s="1"/>
  <c r="H1439" i="1"/>
  <c r="G1439" i="1"/>
  <c r="I1439" i="1" s="1"/>
  <c r="D1439" i="1"/>
  <c r="C1439" i="1"/>
  <c r="J1439" i="1" s="1"/>
  <c r="H1438" i="1"/>
  <c r="D1438" i="1"/>
  <c r="C1438" i="1"/>
  <c r="G1438" i="1" s="1"/>
  <c r="D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C1424"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D1411" i="1"/>
  <c r="C1411" i="1"/>
  <c r="H1410" i="1"/>
  <c r="G1410" i="1"/>
  <c r="D1410" i="1"/>
  <c r="C1410" i="1"/>
  <c r="D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G1278" i="1" s="1"/>
  <c r="H1277" i="1"/>
  <c r="G1277" i="1"/>
  <c r="D1277" i="1"/>
  <c r="C1277" i="1"/>
  <c r="H1276" i="1"/>
  <c r="G1276" i="1"/>
  <c r="D1276" i="1"/>
  <c r="C1276" i="1"/>
  <c r="D1275" i="1"/>
  <c r="H1275" i="1" s="1"/>
  <c r="C1275" i="1"/>
  <c r="H1274" i="1"/>
  <c r="D1274" i="1"/>
  <c r="C1274" i="1"/>
  <c r="H1273" i="1"/>
  <c r="G1273" i="1"/>
  <c r="D1273" i="1"/>
  <c r="C1273" i="1"/>
  <c r="H1272" i="1"/>
  <c r="G1272" i="1"/>
  <c r="D1272" i="1"/>
  <c r="C1272" i="1"/>
  <c r="D1271" i="1"/>
  <c r="H1271" i="1" s="1"/>
  <c r="C1271" i="1"/>
  <c r="H1270" i="1"/>
  <c r="G1270" i="1"/>
  <c r="D1270" i="1"/>
  <c r="C1270" i="1"/>
  <c r="H1269" i="1"/>
  <c r="G1269" i="1"/>
  <c r="D1269" i="1"/>
  <c r="C1269" i="1"/>
  <c r="H1268" i="1"/>
  <c r="G1268" i="1"/>
  <c r="D1268" i="1"/>
  <c r="C1268" i="1"/>
  <c r="H1267" i="1"/>
  <c r="G1267" i="1"/>
  <c r="D1267" i="1"/>
  <c r="C1267" i="1"/>
  <c r="D1266" i="1"/>
  <c r="H1266" i="1" s="1"/>
  <c r="C1266" i="1"/>
  <c r="G1266" i="1" s="1"/>
  <c r="H1265" i="1"/>
  <c r="G1265" i="1"/>
  <c r="D1265" i="1"/>
  <c r="C1265" i="1"/>
  <c r="H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H1245" i="1" s="1"/>
  <c r="C1245" i="1"/>
  <c r="D1244" i="1"/>
  <c r="H1244" i="1" s="1"/>
  <c r="C1244" i="1"/>
  <c r="G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C1236" i="1"/>
  <c r="H1234" i="1"/>
  <c r="G1234" i="1"/>
  <c r="D1234" i="1"/>
  <c r="C1234" i="1"/>
  <c r="H1233" i="1"/>
  <c r="G1233" i="1"/>
  <c r="D1233" i="1"/>
  <c r="C1233" i="1"/>
  <c r="H1232" i="1"/>
  <c r="G1232" i="1"/>
  <c r="D1232" i="1"/>
  <c r="C1232" i="1"/>
  <c r="H1231" i="1"/>
  <c r="G1231" i="1"/>
  <c r="D1231" i="1"/>
  <c r="C1231" i="1"/>
  <c r="H1230" i="1"/>
  <c r="G1230" i="1"/>
  <c r="D1230" i="1"/>
  <c r="C1230" i="1"/>
  <c r="D1229" i="1"/>
  <c r="C1229" i="1"/>
  <c r="D1228" i="1"/>
  <c r="C1228" i="1"/>
  <c r="H1226" i="1"/>
  <c r="G1226" i="1"/>
  <c r="D1226" i="1"/>
  <c r="C1226" i="1"/>
  <c r="H1225" i="1"/>
  <c r="G1225" i="1"/>
  <c r="D1225" i="1"/>
  <c r="C1225" i="1"/>
  <c r="D1224" i="1"/>
  <c r="H1224" i="1" s="1"/>
  <c r="C1224" i="1"/>
  <c r="D1223" i="1"/>
  <c r="H1223" i="1" s="1"/>
  <c r="C1223" i="1"/>
  <c r="H1221" i="1"/>
  <c r="G1221" i="1"/>
  <c r="D1221" i="1"/>
  <c r="C1221" i="1"/>
  <c r="H1220" i="1"/>
  <c r="G1220" i="1"/>
  <c r="D1220" i="1"/>
  <c r="C1220" i="1"/>
  <c r="H1219" i="1"/>
  <c r="G1219" i="1"/>
  <c r="D1219" i="1"/>
  <c r="C1219" i="1"/>
  <c r="H1218" i="1"/>
  <c r="G1218" i="1"/>
  <c r="D1218" i="1"/>
  <c r="C1218" i="1"/>
  <c r="H1217" i="1"/>
  <c r="D1217" i="1"/>
  <c r="C1217" i="1"/>
  <c r="D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D1166" i="1"/>
  <c r="G1166" i="1" s="1"/>
  <c r="C1166" i="1"/>
  <c r="D1165" i="1"/>
  <c r="H1165" i="1" s="1"/>
  <c r="C1165" i="1"/>
  <c r="H1164" i="1"/>
  <c r="G1164" i="1"/>
  <c r="D1164" i="1"/>
  <c r="C1164" i="1"/>
  <c r="D1163" i="1"/>
  <c r="H1163" i="1" s="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H1156" i="1" s="1"/>
  <c r="C1156" i="1"/>
  <c r="D1155" i="1"/>
  <c r="H1155" i="1" s="1"/>
  <c r="C1155" i="1"/>
  <c r="D1154" i="1"/>
  <c r="D1151" i="1"/>
  <c r="C1151" i="1"/>
  <c r="H1151" i="1" s="1"/>
  <c r="H1150" i="1"/>
  <c r="G1150" i="1"/>
  <c r="D1150" i="1"/>
  <c r="C1150" i="1"/>
  <c r="H1149" i="1"/>
  <c r="G1149" i="1"/>
  <c r="D1149" i="1"/>
  <c r="C1149"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D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C1056" i="1"/>
  <c r="H1055" i="1"/>
  <c r="G1055" i="1"/>
  <c r="D1055" i="1"/>
  <c r="C1055" i="1"/>
  <c r="D1054" i="1"/>
  <c r="G1054" i="1" s="1"/>
  <c r="C1054" i="1"/>
  <c r="H1053" i="1"/>
  <c r="G1053" i="1"/>
  <c r="D1053" i="1"/>
  <c r="C1053" i="1"/>
  <c r="H1052" i="1"/>
  <c r="G1052" i="1"/>
  <c r="D1052" i="1"/>
  <c r="C1052" i="1"/>
  <c r="H1051" i="1"/>
  <c r="G1051" i="1"/>
  <c r="D1051" i="1"/>
  <c r="C1051" i="1"/>
  <c r="D1050" i="1"/>
  <c r="C1050" i="1"/>
  <c r="H1049" i="1"/>
  <c r="G1049" i="1"/>
  <c r="D1049" i="1"/>
  <c r="C1049" i="1"/>
  <c r="H1045" i="1"/>
  <c r="G1045" i="1"/>
  <c r="D1045" i="1"/>
  <c r="C1045" i="1"/>
  <c r="D1044" i="1"/>
  <c r="H1044" i="1" s="1"/>
  <c r="C1044" i="1"/>
  <c r="H1043" i="1"/>
  <c r="G1043" i="1"/>
  <c r="D1043" i="1"/>
  <c r="C1043" i="1"/>
  <c r="H1042" i="1"/>
  <c r="G1042" i="1"/>
  <c r="D1042" i="1"/>
  <c r="C1042" i="1"/>
  <c r="C1041" i="1"/>
  <c r="H1040" i="1"/>
  <c r="G1040" i="1"/>
  <c r="D1040" i="1"/>
  <c r="C1040" i="1"/>
  <c r="H1039" i="1"/>
  <c r="G1039" i="1"/>
  <c r="D1039" i="1"/>
  <c r="C1039" i="1"/>
  <c r="H1038" i="1"/>
  <c r="G1038" i="1"/>
  <c r="D1038" i="1"/>
  <c r="C1038" i="1"/>
  <c r="H1037" i="1"/>
  <c r="G1037" i="1"/>
  <c r="D1037" i="1"/>
  <c r="C1037" i="1"/>
  <c r="D1036" i="1"/>
  <c r="G1036" i="1" s="1"/>
  <c r="C1036" i="1"/>
  <c r="H1035" i="1"/>
  <c r="G1035" i="1"/>
  <c r="D1035" i="1"/>
  <c r="C1035" i="1"/>
  <c r="D1034" i="1"/>
  <c r="C1034" i="1"/>
  <c r="D1033" i="1"/>
  <c r="C1033" i="1"/>
  <c r="H1033" i="1" s="1"/>
  <c r="D1032" i="1"/>
  <c r="G1032" i="1" s="1"/>
  <c r="C1032" i="1"/>
  <c r="H1031" i="1"/>
  <c r="G1031" i="1"/>
  <c r="D1031" i="1"/>
  <c r="C1031" i="1"/>
  <c r="D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D1014" i="1"/>
  <c r="C1014" i="1"/>
  <c r="H1014" i="1" s="1"/>
  <c r="D1013" i="1"/>
  <c r="C1013" i="1"/>
  <c r="H1012" i="1"/>
  <c r="G1012" i="1"/>
  <c r="D1012" i="1"/>
  <c r="C1012" i="1"/>
  <c r="H1011" i="1"/>
  <c r="G1011" i="1"/>
  <c r="D1011" i="1"/>
  <c r="C1011" i="1"/>
  <c r="H1010" i="1"/>
  <c r="G1010" i="1"/>
  <c r="D1010" i="1"/>
  <c r="C1010" i="1"/>
  <c r="H1009" i="1"/>
  <c r="G1009" i="1"/>
  <c r="D1009" i="1"/>
  <c r="C1009" i="1"/>
  <c r="H1008" i="1"/>
  <c r="G1008" i="1"/>
  <c r="D1008" i="1"/>
  <c r="C1008" i="1"/>
  <c r="D1007" i="1"/>
  <c r="D1006" i="1"/>
  <c r="G1006" i="1" s="1"/>
  <c r="C1006" i="1"/>
  <c r="H1005" i="1"/>
  <c r="G1005" i="1"/>
  <c r="D1005" i="1"/>
  <c r="C1005" i="1"/>
  <c r="D1004" i="1"/>
  <c r="H1004" i="1" s="1"/>
  <c r="C1004" i="1"/>
  <c r="D1003" i="1"/>
  <c r="G1003" i="1" s="1"/>
  <c r="C1003" i="1"/>
  <c r="H1003" i="1" s="1"/>
  <c r="D1002" i="1"/>
  <c r="G1002" i="1" s="1"/>
  <c r="C1002" i="1"/>
  <c r="H1002" i="1" s="1"/>
  <c r="D1001" i="1"/>
  <c r="G1001" i="1" s="1"/>
  <c r="C1001" i="1"/>
  <c r="H1000" i="1"/>
  <c r="D1000" i="1"/>
  <c r="G1000" i="1" s="1"/>
  <c r="C1000" i="1"/>
  <c r="H999" i="1"/>
  <c r="D999" i="1"/>
  <c r="G999" i="1" s="1"/>
  <c r="C999" i="1"/>
  <c r="G998" i="1"/>
  <c r="D998" i="1"/>
  <c r="C998" i="1"/>
  <c r="H998" i="1" s="1"/>
  <c r="C997" i="1"/>
  <c r="D996" i="1"/>
  <c r="G996" i="1" s="1"/>
  <c r="C996" i="1"/>
  <c r="H995" i="1"/>
  <c r="G995" i="1"/>
  <c r="D995" i="1"/>
  <c r="C995" i="1"/>
  <c r="H994" i="1"/>
  <c r="G994" i="1"/>
  <c r="D994" i="1"/>
  <c r="C994" i="1"/>
  <c r="D993" i="1"/>
  <c r="G993" i="1" s="1"/>
  <c r="C993" i="1"/>
  <c r="H992" i="1"/>
  <c r="G992" i="1"/>
  <c r="D992" i="1"/>
  <c r="C992" i="1"/>
  <c r="H991" i="1"/>
  <c r="D991" i="1"/>
  <c r="C991" i="1"/>
  <c r="G991" i="1" s="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H821" i="1" s="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D713" i="1"/>
  <c r="C713" i="1"/>
  <c r="H713" i="1" s="1"/>
  <c r="H712" i="1"/>
  <c r="G712" i="1"/>
  <c r="D712" i="1"/>
  <c r="C712" i="1"/>
  <c r="D711" i="1"/>
  <c r="G711" i="1" s="1"/>
  <c r="C711" i="1"/>
  <c r="H711" i="1" s="1"/>
  <c r="D710" i="1"/>
  <c r="C710" i="1"/>
  <c r="H710" i="1" s="1"/>
  <c r="H709" i="1"/>
  <c r="G709" i="1"/>
  <c r="D709" i="1"/>
  <c r="C709" i="1"/>
  <c r="H708" i="1"/>
  <c r="G708" i="1"/>
  <c r="D708" i="1"/>
  <c r="C708" i="1"/>
  <c r="H707" i="1"/>
  <c r="G707" i="1"/>
  <c r="D707" i="1"/>
  <c r="C707" i="1"/>
  <c r="H706" i="1"/>
  <c r="G706" i="1"/>
  <c r="D706" i="1"/>
  <c r="C706" i="1"/>
  <c r="D705" i="1"/>
  <c r="C705" i="1"/>
  <c r="H705" i="1" s="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H670" i="1" s="1"/>
  <c r="C670" i="1"/>
  <c r="D669" i="1"/>
  <c r="C669" i="1"/>
  <c r="H669" i="1" s="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C645" i="1"/>
  <c r="D644" i="1"/>
  <c r="C644" i="1"/>
  <c r="D643" i="1"/>
  <c r="C643" i="1"/>
  <c r="H643" i="1" s="1"/>
  <c r="D642" i="1"/>
  <c r="C642" i="1"/>
  <c r="H642" i="1" s="1"/>
  <c r="D641" i="1"/>
  <c r="C641" i="1"/>
  <c r="H641" i="1" s="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D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G521" i="1"/>
  <c r="D521" i="1"/>
  <c r="C521" i="1"/>
  <c r="H521" i="1" s="1"/>
  <c r="G520" i="1"/>
  <c r="D520" i="1"/>
  <c r="C520" i="1"/>
  <c r="H520" i="1" s="1"/>
  <c r="D519" i="1"/>
  <c r="C519" i="1"/>
  <c r="D518" i="1"/>
  <c r="C518" i="1"/>
  <c r="D517" i="1"/>
  <c r="C517" i="1"/>
  <c r="H517" i="1" s="1"/>
  <c r="G516" i="1"/>
  <c r="D516" i="1"/>
  <c r="C516" i="1"/>
  <c r="H516" i="1" s="1"/>
  <c r="G515" i="1"/>
  <c r="D515" i="1"/>
  <c r="C515" i="1"/>
  <c r="H515" i="1" s="1"/>
  <c r="D514" i="1"/>
  <c r="C514" i="1"/>
  <c r="D513" i="1"/>
  <c r="C513" i="1"/>
  <c r="G512" i="1"/>
  <c r="D512" i="1"/>
  <c r="C512" i="1"/>
  <c r="H512" i="1" s="1"/>
  <c r="G511" i="1"/>
  <c r="D511" i="1"/>
  <c r="C511" i="1"/>
  <c r="H511" i="1" s="1"/>
  <c r="D510" i="1"/>
  <c r="C510" i="1"/>
  <c r="G509" i="1"/>
  <c r="D509" i="1"/>
  <c r="C509" i="1"/>
  <c r="H509" i="1" s="1"/>
  <c r="G508" i="1"/>
  <c r="D508" i="1"/>
  <c r="C508" i="1"/>
  <c r="H508" i="1" s="1"/>
  <c r="D507" i="1"/>
  <c r="C507" i="1"/>
  <c r="H507" i="1" s="1"/>
  <c r="D506" i="1"/>
  <c r="C506" i="1"/>
  <c r="G505" i="1"/>
  <c r="D505" i="1"/>
  <c r="C505" i="1"/>
  <c r="H505" i="1" s="1"/>
  <c r="G504" i="1"/>
  <c r="D504" i="1"/>
  <c r="C504" i="1"/>
  <c r="H504" i="1" s="1"/>
  <c r="D503" i="1"/>
  <c r="C503" i="1"/>
  <c r="D502" i="1"/>
  <c r="C502" i="1"/>
  <c r="D501" i="1"/>
  <c r="C501" i="1"/>
  <c r="H501" i="1" s="1"/>
  <c r="G500" i="1"/>
  <c r="D500" i="1"/>
  <c r="C500" i="1"/>
  <c r="H500" i="1" s="1"/>
  <c r="G499" i="1"/>
  <c r="D499" i="1"/>
  <c r="C499" i="1"/>
  <c r="H499" i="1" s="1"/>
  <c r="D498" i="1"/>
  <c r="C498" i="1"/>
  <c r="D497" i="1"/>
  <c r="C497" i="1"/>
  <c r="G496" i="1"/>
  <c r="D496" i="1"/>
  <c r="C496" i="1"/>
  <c r="H496" i="1" s="1"/>
  <c r="G495" i="1"/>
  <c r="D495" i="1"/>
  <c r="C495" i="1"/>
  <c r="H495" i="1" s="1"/>
  <c r="D494" i="1"/>
  <c r="C494" i="1"/>
  <c r="G493" i="1"/>
  <c r="D493" i="1"/>
  <c r="C493" i="1"/>
  <c r="H493" i="1" s="1"/>
  <c r="G492" i="1"/>
  <c r="D492" i="1"/>
  <c r="C492" i="1"/>
  <c r="H492" i="1" s="1"/>
  <c r="D491" i="1"/>
  <c r="C491" i="1"/>
  <c r="H491" i="1" s="1"/>
  <c r="D490" i="1"/>
  <c r="C490" i="1"/>
  <c r="G489" i="1"/>
  <c r="D489" i="1"/>
  <c r="C489" i="1"/>
  <c r="H489" i="1" s="1"/>
  <c r="G488" i="1"/>
  <c r="D488" i="1"/>
  <c r="C488" i="1"/>
  <c r="H488" i="1" s="1"/>
  <c r="D487" i="1"/>
  <c r="C487" i="1"/>
  <c r="D486" i="1"/>
  <c r="C486" i="1"/>
  <c r="D485" i="1"/>
  <c r="C485" i="1"/>
  <c r="H485" i="1" s="1"/>
  <c r="G484" i="1"/>
  <c r="D484" i="1"/>
  <c r="C484" i="1"/>
  <c r="H484" i="1" s="1"/>
  <c r="G483" i="1"/>
  <c r="D483" i="1"/>
  <c r="C483" i="1"/>
  <c r="H483" i="1" s="1"/>
  <c r="D482" i="1"/>
  <c r="C482" i="1"/>
  <c r="D481" i="1"/>
  <c r="C481" i="1"/>
  <c r="G480" i="1"/>
  <c r="D480" i="1"/>
  <c r="C480" i="1"/>
  <c r="H480" i="1" s="1"/>
  <c r="G479" i="1"/>
  <c r="D479" i="1"/>
  <c r="C479" i="1"/>
  <c r="H479" i="1" s="1"/>
  <c r="H477" i="1"/>
  <c r="D477" i="1"/>
  <c r="C477" i="1"/>
  <c r="G477" i="1" s="1"/>
  <c r="D476" i="1"/>
  <c r="C476" i="1"/>
  <c r="G476" i="1" s="1"/>
  <c r="D475" i="1"/>
  <c r="C475" i="1"/>
  <c r="H474" i="1"/>
  <c r="D474" i="1"/>
  <c r="C474" i="1"/>
  <c r="G474" i="1" s="1"/>
  <c r="H473" i="1"/>
  <c r="D473" i="1"/>
  <c r="C473" i="1"/>
  <c r="G473" i="1" s="1"/>
  <c r="H472" i="1"/>
  <c r="C472" i="1"/>
  <c r="G472" i="1" s="1"/>
  <c r="H471" i="1"/>
  <c r="D471" i="1"/>
  <c r="C471" i="1"/>
  <c r="G471" i="1" s="1"/>
  <c r="D470" i="1"/>
  <c r="C470" i="1"/>
  <c r="G470" i="1" s="1"/>
  <c r="D469" i="1"/>
  <c r="C469" i="1"/>
  <c r="H468" i="1"/>
  <c r="D468" i="1"/>
  <c r="C468" i="1"/>
  <c r="G468" i="1" s="1"/>
  <c r="H467" i="1"/>
  <c r="D467" i="1"/>
  <c r="C467" i="1"/>
  <c r="G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C416" i="1"/>
  <c r="C415" i="1"/>
  <c r="D413" i="1"/>
  <c r="C413" i="1"/>
  <c r="D412" i="1"/>
  <c r="C412" i="1"/>
  <c r="H412" i="1" s="1"/>
  <c r="D411" i="1"/>
  <c r="H406" i="1"/>
  <c r="G406" i="1"/>
  <c r="D406" i="1"/>
  <c r="C406" i="1"/>
  <c r="G405" i="1"/>
  <c r="D405" i="1"/>
  <c r="C405" i="1"/>
  <c r="H405" i="1" s="1"/>
  <c r="H404" i="1"/>
  <c r="G404" i="1"/>
  <c r="D404" i="1"/>
  <c r="C404" i="1"/>
  <c r="G401" i="1"/>
  <c r="D401" i="1"/>
  <c r="C401" i="1"/>
  <c r="H401" i="1" s="1"/>
  <c r="G400" i="1"/>
  <c r="D400" i="1"/>
  <c r="C400" i="1"/>
  <c r="H400" i="1" s="1"/>
  <c r="D399" i="1"/>
  <c r="C399" i="1"/>
  <c r="G398" i="1"/>
  <c r="D398" i="1"/>
  <c r="C398" i="1"/>
  <c r="H398" i="1" s="1"/>
  <c r="G397" i="1"/>
  <c r="D397" i="1"/>
  <c r="C397" i="1"/>
  <c r="H397" i="1" s="1"/>
  <c r="D396" i="1"/>
  <c r="C396" i="1"/>
  <c r="H396" i="1" s="1"/>
  <c r="D395" i="1"/>
  <c r="C395" i="1"/>
  <c r="G394" i="1"/>
  <c r="D394" i="1"/>
  <c r="C394" i="1"/>
  <c r="H394" i="1" s="1"/>
  <c r="G393" i="1"/>
  <c r="D393" i="1"/>
  <c r="C393" i="1"/>
  <c r="H393" i="1" s="1"/>
  <c r="D392" i="1"/>
  <c r="C392" i="1"/>
  <c r="D391" i="1"/>
  <c r="C391" i="1"/>
  <c r="D390" i="1"/>
  <c r="C390" i="1"/>
  <c r="H390" i="1" s="1"/>
  <c r="G389" i="1"/>
  <c r="D389" i="1"/>
  <c r="C389" i="1"/>
  <c r="H389" i="1" s="1"/>
  <c r="G388" i="1"/>
  <c r="D388" i="1"/>
  <c r="C388" i="1"/>
  <c r="H388" i="1" s="1"/>
  <c r="D387" i="1"/>
  <c r="C387" i="1"/>
  <c r="D386" i="1"/>
  <c r="C386" i="1"/>
  <c r="G385" i="1"/>
  <c r="D385" i="1"/>
  <c r="C385" i="1"/>
  <c r="H385" i="1" s="1"/>
  <c r="G384" i="1"/>
  <c r="D384" i="1"/>
  <c r="C384" i="1"/>
  <c r="H384" i="1" s="1"/>
  <c r="D383" i="1"/>
  <c r="C383" i="1"/>
  <c r="G382" i="1"/>
  <c r="D382" i="1"/>
  <c r="C382" i="1"/>
  <c r="H382" i="1" s="1"/>
  <c r="G381" i="1"/>
  <c r="D381" i="1"/>
  <c r="C381" i="1"/>
  <c r="H381" i="1" s="1"/>
  <c r="D380" i="1"/>
  <c r="C380" i="1"/>
  <c r="H380" i="1" s="1"/>
  <c r="D379" i="1"/>
  <c r="C379" i="1"/>
  <c r="D378" i="1"/>
  <c r="G377" i="1"/>
  <c r="D377" i="1"/>
  <c r="C377" i="1"/>
  <c r="H377" i="1" s="1"/>
  <c r="D376" i="1"/>
  <c r="C376" i="1"/>
  <c r="D375" i="1"/>
  <c r="C375" i="1"/>
  <c r="D374" i="1"/>
  <c r="C374" i="1"/>
  <c r="H374" i="1" s="1"/>
  <c r="G373" i="1"/>
  <c r="D373" i="1"/>
  <c r="C373" i="1"/>
  <c r="H373" i="1" s="1"/>
  <c r="G372" i="1"/>
  <c r="D372" i="1"/>
  <c r="C372" i="1"/>
  <c r="H372" i="1" s="1"/>
  <c r="D371" i="1"/>
  <c r="C371" i="1"/>
  <c r="D370" i="1"/>
  <c r="C370" i="1"/>
  <c r="G369" i="1"/>
  <c r="D369" i="1"/>
  <c r="C369" i="1"/>
  <c r="H369" i="1" s="1"/>
  <c r="G368" i="1"/>
  <c r="D368" i="1"/>
  <c r="C368" i="1"/>
  <c r="H368" i="1" s="1"/>
  <c r="D367" i="1"/>
  <c r="C367" i="1"/>
  <c r="G366" i="1"/>
  <c r="D366" i="1"/>
  <c r="C366" i="1"/>
  <c r="H366" i="1" s="1"/>
  <c r="D365" i="1"/>
  <c r="C365" i="1"/>
  <c r="H365" i="1" s="1"/>
  <c r="D364" i="1"/>
  <c r="C364" i="1"/>
  <c r="H364" i="1" s="1"/>
  <c r="D363" i="1"/>
  <c r="C363" i="1"/>
  <c r="G362" i="1"/>
  <c r="D362" i="1"/>
  <c r="C362" i="1"/>
  <c r="H362" i="1" s="1"/>
  <c r="G361" i="1"/>
  <c r="D361" i="1"/>
  <c r="C361" i="1"/>
  <c r="H361" i="1" s="1"/>
  <c r="D360" i="1"/>
  <c r="C360" i="1"/>
  <c r="D359" i="1"/>
  <c r="C359" i="1"/>
  <c r="H357" i="1"/>
  <c r="D357" i="1"/>
  <c r="C357" i="1"/>
  <c r="G357" i="1" s="1"/>
  <c r="D356" i="1"/>
  <c r="C356" i="1"/>
  <c r="H355" i="1"/>
  <c r="D355" i="1"/>
  <c r="C355" i="1"/>
  <c r="G355" i="1" s="1"/>
  <c r="H354" i="1"/>
  <c r="D354" i="1"/>
  <c r="C354" i="1"/>
  <c r="D353" i="1"/>
  <c r="C353" i="1"/>
  <c r="H353" i="1" s="1"/>
  <c r="D352" i="1"/>
  <c r="C352" i="1"/>
  <c r="H351" i="1"/>
  <c r="D351" i="1"/>
  <c r="C351" i="1"/>
  <c r="G351" i="1" s="1"/>
  <c r="D350" i="1"/>
  <c r="H350" i="1" s="1"/>
  <c r="C350" i="1"/>
  <c r="D349" i="1"/>
  <c r="C349" i="1"/>
  <c r="D348" i="1"/>
  <c r="C348" i="1"/>
  <c r="D347" i="1"/>
  <c r="C347" i="1"/>
  <c r="G347" i="1" s="1"/>
  <c r="D346" i="1"/>
  <c r="D344" i="1"/>
  <c r="C344" i="1"/>
  <c r="H343" i="1"/>
  <c r="D343" i="1"/>
  <c r="C343" i="1"/>
  <c r="G343" i="1" s="1"/>
  <c r="H342" i="1"/>
  <c r="D342" i="1"/>
  <c r="C342" i="1"/>
  <c r="D341" i="1"/>
  <c r="C341" i="1"/>
  <c r="D340" i="1"/>
  <c r="C340" i="1"/>
  <c r="H339" i="1"/>
  <c r="D339" i="1"/>
  <c r="C339" i="1"/>
  <c r="G339" i="1" s="1"/>
  <c r="D338" i="1"/>
  <c r="H338" i="1" s="1"/>
  <c r="C338" i="1"/>
  <c r="D337" i="1"/>
  <c r="C337" i="1"/>
  <c r="D336" i="1"/>
  <c r="C336" i="1"/>
  <c r="D335" i="1"/>
  <c r="C335" i="1"/>
  <c r="G335" i="1" s="1"/>
  <c r="H334" i="1"/>
  <c r="D334" i="1"/>
  <c r="C334" i="1"/>
  <c r="D333" i="1"/>
  <c r="H333" i="1" s="1"/>
  <c r="C333" i="1"/>
  <c r="D332" i="1"/>
  <c r="C332" i="1"/>
  <c r="D331" i="1"/>
  <c r="C331" i="1"/>
  <c r="D330" i="1"/>
  <c r="H330" i="1" s="1"/>
  <c r="C330" i="1"/>
  <c r="H329" i="1"/>
  <c r="D329" i="1"/>
  <c r="C329" i="1"/>
  <c r="G329" i="1" s="1"/>
  <c r="D328" i="1"/>
  <c r="C328" i="1"/>
  <c r="H327" i="1"/>
  <c r="D327" i="1"/>
  <c r="C327" i="1"/>
  <c r="G327" i="1" s="1"/>
  <c r="H326" i="1"/>
  <c r="D326" i="1"/>
  <c r="C326" i="1"/>
  <c r="D325" i="1"/>
  <c r="C325" i="1"/>
  <c r="D324" i="1"/>
  <c r="C324" i="1"/>
  <c r="D323" i="1"/>
  <c r="G323" i="1" s="1"/>
  <c r="C323" i="1"/>
  <c r="G322" i="1"/>
  <c r="D322" i="1"/>
  <c r="C322" i="1"/>
  <c r="H322" i="1" s="1"/>
  <c r="D321" i="1"/>
  <c r="C321" i="1"/>
  <c r="D320" i="1"/>
  <c r="C320" i="1"/>
  <c r="D319" i="1"/>
  <c r="G319" i="1" s="1"/>
  <c r="C319" i="1"/>
  <c r="G318" i="1"/>
  <c r="D318" i="1"/>
  <c r="C318" i="1"/>
  <c r="H318" i="1" s="1"/>
  <c r="D317" i="1"/>
  <c r="C317" i="1"/>
  <c r="G317" i="1" s="1"/>
  <c r="D316" i="1"/>
  <c r="C316" i="1"/>
  <c r="D315" i="1"/>
  <c r="G315" i="1" s="1"/>
  <c r="C315" i="1"/>
  <c r="G314" i="1"/>
  <c r="D314" i="1"/>
  <c r="C314" i="1"/>
  <c r="H314" i="1" s="1"/>
  <c r="D313" i="1"/>
  <c r="C313" i="1"/>
  <c r="D312" i="1"/>
  <c r="C312" i="1"/>
  <c r="D311" i="1"/>
  <c r="G311" i="1" s="1"/>
  <c r="C311" i="1"/>
  <c r="G310" i="1"/>
  <c r="D310" i="1"/>
  <c r="C310" i="1"/>
  <c r="H310" i="1" s="1"/>
  <c r="D309" i="1"/>
  <c r="C309" i="1"/>
  <c r="D308" i="1"/>
  <c r="C308" i="1"/>
  <c r="D307" i="1"/>
  <c r="G307" i="1" s="1"/>
  <c r="C307" i="1"/>
  <c r="D306" i="1"/>
  <c r="D305" i="1"/>
  <c r="C305" i="1"/>
  <c r="D304" i="1"/>
  <c r="C304" i="1"/>
  <c r="D303" i="1"/>
  <c r="G303" i="1" s="1"/>
  <c r="C303" i="1"/>
  <c r="G302" i="1"/>
  <c r="D302" i="1"/>
  <c r="C302" i="1"/>
  <c r="H302" i="1" s="1"/>
  <c r="D301" i="1"/>
  <c r="C301" i="1"/>
  <c r="D300" i="1"/>
  <c r="C300" i="1"/>
  <c r="D299" i="1"/>
  <c r="G299" i="1" s="1"/>
  <c r="C299" i="1"/>
  <c r="G298" i="1"/>
  <c r="D298" i="1"/>
  <c r="C298" i="1"/>
  <c r="H298" i="1" s="1"/>
  <c r="D297" i="1"/>
  <c r="C297" i="1"/>
  <c r="G297" i="1" s="1"/>
  <c r="D296" i="1"/>
  <c r="C296" i="1"/>
  <c r="D295" i="1"/>
  <c r="G295" i="1" s="1"/>
  <c r="C295" i="1"/>
  <c r="G294" i="1"/>
  <c r="D294" i="1"/>
  <c r="C294" i="1"/>
  <c r="H294" i="1" s="1"/>
  <c r="D293" i="1"/>
  <c r="D292" i="1"/>
  <c r="C292" i="1"/>
  <c r="D291" i="1"/>
  <c r="C291" i="1"/>
  <c r="G290" i="1"/>
  <c r="D290" i="1"/>
  <c r="C290" i="1"/>
  <c r="H290" i="1" s="1"/>
  <c r="D289" i="1"/>
  <c r="C289" i="1"/>
  <c r="D288" i="1"/>
  <c r="C288" i="1"/>
  <c r="G284" i="1"/>
  <c r="D284" i="1"/>
  <c r="C284" i="1"/>
  <c r="H284" i="1" s="1"/>
  <c r="D283" i="1"/>
  <c r="G283" i="1" s="1"/>
  <c r="C283" i="1"/>
  <c r="G282" i="1"/>
  <c r="D282" i="1"/>
  <c r="C282" i="1"/>
  <c r="H282" i="1" s="1"/>
  <c r="D281" i="1"/>
  <c r="C281" i="1"/>
  <c r="D280" i="1"/>
  <c r="C280" i="1"/>
  <c r="H280" i="1" s="1"/>
  <c r="D279" i="1"/>
  <c r="G279" i="1" s="1"/>
  <c r="C279" i="1"/>
  <c r="D278" i="1"/>
  <c r="C278" i="1"/>
  <c r="H278" i="1" s="1"/>
  <c r="D277" i="1"/>
  <c r="C277" i="1"/>
  <c r="G276" i="1"/>
  <c r="D276" i="1"/>
  <c r="C276" i="1"/>
  <c r="H276" i="1" s="1"/>
  <c r="D275" i="1"/>
  <c r="G275" i="1" s="1"/>
  <c r="C275" i="1"/>
  <c r="G274" i="1"/>
  <c r="D274" i="1"/>
  <c r="C274" i="1"/>
  <c r="H274" i="1" s="1"/>
  <c r="D273" i="1"/>
  <c r="C273" i="1"/>
  <c r="D272" i="1"/>
  <c r="C272" i="1"/>
  <c r="H272" i="1" s="1"/>
  <c r="D271" i="1"/>
  <c r="G271" i="1" s="1"/>
  <c r="C271" i="1"/>
  <c r="D270" i="1"/>
  <c r="C270" i="1"/>
  <c r="H270" i="1" s="1"/>
  <c r="D269" i="1"/>
  <c r="C269" i="1"/>
  <c r="G269" i="1" s="1"/>
  <c r="G268" i="1"/>
  <c r="D268" i="1"/>
  <c r="C268" i="1"/>
  <c r="H268" i="1" s="1"/>
  <c r="D267" i="1"/>
  <c r="G267" i="1" s="1"/>
  <c r="C267" i="1"/>
  <c r="G266" i="1"/>
  <c r="D266" i="1"/>
  <c r="C266" i="1"/>
  <c r="H266" i="1" s="1"/>
  <c r="D265" i="1"/>
  <c r="C265" i="1"/>
  <c r="D264" i="1"/>
  <c r="C264" i="1"/>
  <c r="H264" i="1" s="1"/>
  <c r="D263" i="1"/>
  <c r="G263" i="1" s="1"/>
  <c r="C263" i="1"/>
  <c r="D262" i="1"/>
  <c r="C262" i="1"/>
  <c r="H262" i="1" s="1"/>
  <c r="D261" i="1"/>
  <c r="C261" i="1"/>
  <c r="G261" i="1" s="1"/>
  <c r="G260" i="1"/>
  <c r="D260" i="1"/>
  <c r="C260" i="1"/>
  <c r="H260" i="1" s="1"/>
  <c r="D259" i="1"/>
  <c r="G259" i="1" s="1"/>
  <c r="C259" i="1"/>
  <c r="G258" i="1"/>
  <c r="D258" i="1"/>
  <c r="C258" i="1"/>
  <c r="H258" i="1" s="1"/>
  <c r="D257" i="1"/>
  <c r="C257" i="1"/>
  <c r="D256" i="1"/>
  <c r="C256" i="1"/>
  <c r="H256" i="1" s="1"/>
  <c r="D255" i="1"/>
  <c r="C255" i="1"/>
  <c r="D254" i="1"/>
  <c r="C254" i="1"/>
  <c r="H254" i="1" s="1"/>
  <c r="D253" i="1"/>
  <c r="C253" i="1"/>
  <c r="G253" i="1" s="1"/>
  <c r="G252" i="1"/>
  <c r="D252" i="1"/>
  <c r="C252" i="1"/>
  <c r="H252" i="1" s="1"/>
  <c r="D251" i="1"/>
  <c r="G251" i="1" s="1"/>
  <c r="C251" i="1"/>
  <c r="G250" i="1"/>
  <c r="D250" i="1"/>
  <c r="C250" i="1"/>
  <c r="H250" i="1" s="1"/>
  <c r="D249" i="1"/>
  <c r="C249" i="1"/>
  <c r="D247" i="1"/>
  <c r="G247" i="1" s="1"/>
  <c r="C247" i="1"/>
  <c r="D246" i="1"/>
  <c r="C246" i="1"/>
  <c r="H246" i="1" s="1"/>
  <c r="D245" i="1"/>
  <c r="C245" i="1"/>
  <c r="G245" i="1" s="1"/>
  <c r="G244" i="1"/>
  <c r="D244" i="1"/>
  <c r="C244" i="1"/>
  <c r="H244" i="1" s="1"/>
  <c r="D243" i="1"/>
  <c r="G243" i="1" s="1"/>
  <c r="C243" i="1"/>
  <c r="G242" i="1"/>
  <c r="D242" i="1"/>
  <c r="C242" i="1"/>
  <c r="H242" i="1" s="1"/>
  <c r="D241" i="1"/>
  <c r="C241" i="1"/>
  <c r="D240" i="1"/>
  <c r="C240" i="1"/>
  <c r="H240" i="1" s="1"/>
  <c r="D239" i="1"/>
  <c r="G239" i="1" s="1"/>
  <c r="C239" i="1"/>
  <c r="D238" i="1"/>
  <c r="C238" i="1"/>
  <c r="H238" i="1" s="1"/>
  <c r="D237" i="1"/>
  <c r="C237" i="1"/>
  <c r="G237" i="1" s="1"/>
  <c r="G236" i="1"/>
  <c r="D236" i="1"/>
  <c r="C236" i="1"/>
  <c r="H236" i="1" s="1"/>
  <c r="D235" i="1"/>
  <c r="G235" i="1" s="1"/>
  <c r="C235" i="1"/>
  <c r="G234" i="1"/>
  <c r="D234" i="1"/>
  <c r="C234" i="1"/>
  <c r="H234" i="1" s="1"/>
  <c r="D233" i="1"/>
  <c r="C233" i="1"/>
  <c r="D232" i="1"/>
  <c r="C232" i="1"/>
  <c r="H232" i="1" s="1"/>
  <c r="D231" i="1"/>
  <c r="G231" i="1" s="1"/>
  <c r="C231" i="1"/>
  <c r="D230" i="1"/>
  <c r="C230" i="1"/>
  <c r="H230" i="1" s="1"/>
  <c r="D229" i="1"/>
  <c r="C229" i="1"/>
  <c r="G229" i="1" s="1"/>
  <c r="G228" i="1"/>
  <c r="D228" i="1"/>
  <c r="C228" i="1"/>
  <c r="H228" i="1" s="1"/>
  <c r="D227" i="1"/>
  <c r="G227" i="1" s="1"/>
  <c r="C227" i="1"/>
  <c r="G226" i="1"/>
  <c r="D226" i="1"/>
  <c r="C226" i="1"/>
  <c r="H226" i="1" s="1"/>
  <c r="D225" i="1"/>
  <c r="C225" i="1"/>
  <c r="D224" i="1"/>
  <c r="C224" i="1"/>
  <c r="H224" i="1" s="1"/>
  <c r="D223" i="1"/>
  <c r="G223" i="1" s="1"/>
  <c r="C223" i="1"/>
  <c r="D222" i="1"/>
  <c r="C222" i="1"/>
  <c r="H222" i="1" s="1"/>
  <c r="D221" i="1"/>
  <c r="C221" i="1"/>
  <c r="G221" i="1" s="1"/>
  <c r="D219" i="1"/>
  <c r="G219" i="1" s="1"/>
  <c r="C219" i="1"/>
  <c r="G218" i="1"/>
  <c r="D218" i="1"/>
  <c r="C218" i="1"/>
  <c r="H218" i="1" s="1"/>
  <c r="D217" i="1"/>
  <c r="C217" i="1"/>
  <c r="G217" i="1" s="1"/>
  <c r="G216" i="1"/>
  <c r="D216" i="1"/>
  <c r="C216" i="1"/>
  <c r="H216" i="1" s="1"/>
  <c r="D215" i="1"/>
  <c r="G215" i="1" s="1"/>
  <c r="C215" i="1"/>
  <c r="D214" i="1"/>
  <c r="C214" i="1"/>
  <c r="H214" i="1" s="1"/>
  <c r="D213" i="1"/>
  <c r="C213" i="1"/>
  <c r="D212" i="1"/>
  <c r="C212" i="1"/>
  <c r="H212" i="1" s="1"/>
  <c r="D211" i="1"/>
  <c r="G211" i="1" s="1"/>
  <c r="C211" i="1"/>
  <c r="G210" i="1"/>
  <c r="D210" i="1"/>
  <c r="C210" i="1"/>
  <c r="H210" i="1" s="1"/>
  <c r="D209" i="1"/>
  <c r="C209" i="1"/>
  <c r="G208" i="1"/>
  <c r="D208" i="1"/>
  <c r="C208" i="1"/>
  <c r="H208" i="1" s="1"/>
  <c r="D207" i="1"/>
  <c r="C207" i="1"/>
  <c r="D206" i="1"/>
  <c r="C206" i="1"/>
  <c r="H206" i="1" s="1"/>
  <c r="D205" i="1"/>
  <c r="C205" i="1"/>
  <c r="D204" i="1"/>
  <c r="C204" i="1"/>
  <c r="H204" i="1" s="1"/>
  <c r="D203" i="1"/>
  <c r="G203" i="1" s="1"/>
  <c r="C203" i="1"/>
  <c r="G202" i="1"/>
  <c r="D202" i="1"/>
  <c r="C202" i="1"/>
  <c r="H202" i="1" s="1"/>
  <c r="D201" i="1"/>
  <c r="C201" i="1"/>
  <c r="G201" i="1" s="1"/>
  <c r="G200" i="1"/>
  <c r="D200" i="1"/>
  <c r="C200" i="1"/>
  <c r="H200" i="1" s="1"/>
  <c r="D199" i="1"/>
  <c r="G199" i="1" s="1"/>
  <c r="C199" i="1"/>
  <c r="D198" i="1"/>
  <c r="C198" i="1"/>
  <c r="H198" i="1" s="1"/>
  <c r="D197" i="1"/>
  <c r="C197" i="1"/>
  <c r="D196" i="1"/>
  <c r="C196" i="1"/>
  <c r="H196" i="1" s="1"/>
  <c r="D195" i="1"/>
  <c r="G195" i="1" s="1"/>
  <c r="C195" i="1"/>
  <c r="G194" i="1"/>
  <c r="D194" i="1"/>
  <c r="C194" i="1"/>
  <c r="H194" i="1" s="1"/>
  <c r="D193" i="1"/>
  <c r="C193" i="1"/>
  <c r="G193" i="1" s="1"/>
  <c r="D191" i="1"/>
  <c r="C191" i="1"/>
  <c r="D190" i="1"/>
  <c r="C190" i="1"/>
  <c r="H190" i="1" s="1"/>
  <c r="D189" i="1"/>
  <c r="C189" i="1"/>
  <c r="D188" i="1"/>
  <c r="C188" i="1"/>
  <c r="H188" i="1" s="1"/>
  <c r="D187" i="1"/>
  <c r="G187" i="1" s="1"/>
  <c r="C187" i="1"/>
  <c r="G186" i="1"/>
  <c r="D186" i="1"/>
  <c r="C186" i="1"/>
  <c r="H186" i="1" s="1"/>
  <c r="D185" i="1"/>
  <c r="C185" i="1"/>
  <c r="G185" i="1" s="1"/>
  <c r="D184" i="1"/>
  <c r="C184" i="1"/>
  <c r="D183" i="1"/>
  <c r="G183" i="1" s="1"/>
  <c r="C183" i="1"/>
  <c r="D182" i="1"/>
  <c r="C182" i="1"/>
  <c r="H182" i="1" s="1"/>
  <c r="D181" i="1"/>
  <c r="C181" i="1"/>
  <c r="D180" i="1"/>
  <c r="C180" i="1"/>
  <c r="H180" i="1" s="1"/>
  <c r="D179" i="1"/>
  <c r="C179" i="1"/>
  <c r="G178" i="1"/>
  <c r="D178" i="1"/>
  <c r="C178" i="1"/>
  <c r="H178" i="1" s="1"/>
  <c r="D177" i="1"/>
  <c r="C177" i="1"/>
  <c r="D176" i="1"/>
  <c r="C176" i="1"/>
  <c r="H176" i="1" s="1"/>
  <c r="D175" i="1"/>
  <c r="C175" i="1"/>
  <c r="D174" i="1"/>
  <c r="C174" i="1"/>
  <c r="H174" i="1" s="1"/>
  <c r="D173" i="1"/>
  <c r="C173" i="1"/>
  <c r="D172" i="1"/>
  <c r="C172" i="1"/>
  <c r="H172" i="1" s="1"/>
  <c r="D171" i="1"/>
  <c r="G171" i="1" s="1"/>
  <c r="C171" i="1"/>
  <c r="D170" i="1"/>
  <c r="C170" i="1"/>
  <c r="H170" i="1" s="1"/>
  <c r="D169" i="1"/>
  <c r="C169" i="1"/>
  <c r="D168" i="1"/>
  <c r="C168" i="1"/>
  <c r="H168" i="1" s="1"/>
  <c r="D167" i="1"/>
  <c r="C167" i="1"/>
  <c r="D166" i="1"/>
  <c r="C166" i="1"/>
  <c r="H166" i="1" s="1"/>
  <c r="D165" i="1"/>
  <c r="C165" i="1"/>
  <c r="D164" i="1"/>
  <c r="C164" i="1"/>
  <c r="H164" i="1" s="1"/>
  <c r="D163" i="1"/>
  <c r="C163" i="1"/>
  <c r="D162" i="1"/>
  <c r="C162" i="1"/>
  <c r="D161" i="1"/>
  <c r="C161" i="1"/>
  <c r="D160" i="1"/>
  <c r="C160" i="1"/>
  <c r="D158" i="1"/>
  <c r="G158" i="1" s="1"/>
  <c r="C158" i="1"/>
  <c r="H158" i="1" s="1"/>
  <c r="D157" i="1"/>
  <c r="C157" i="1"/>
  <c r="D156" i="1"/>
  <c r="C156" i="1"/>
  <c r="H156" i="1" s="1"/>
  <c r="D155" i="1"/>
  <c r="C155" i="1"/>
  <c r="D154" i="1"/>
  <c r="C154" i="1"/>
  <c r="H154" i="1" s="1"/>
  <c r="D153" i="1"/>
  <c r="C153" i="1"/>
  <c r="G153" i="1" s="1"/>
  <c r="G152" i="1"/>
  <c r="D152" i="1"/>
  <c r="C152" i="1"/>
  <c r="H152" i="1" s="1"/>
  <c r="D151" i="1"/>
  <c r="G151" i="1" s="1"/>
  <c r="C151" i="1"/>
  <c r="D150" i="1"/>
  <c r="C150" i="1"/>
  <c r="H150" i="1" s="1"/>
  <c r="D149" i="1"/>
  <c r="D148" i="1"/>
  <c r="D146" i="1"/>
  <c r="C146" i="1"/>
  <c r="H146" i="1" s="1"/>
  <c r="D145" i="1"/>
  <c r="C145" i="1"/>
  <c r="D144" i="1"/>
  <c r="C144" i="1"/>
  <c r="H144" i="1" s="1"/>
  <c r="D143" i="1"/>
  <c r="G143" i="1" s="1"/>
  <c r="C143" i="1"/>
  <c r="G142" i="1"/>
  <c r="D142" i="1"/>
  <c r="C142" i="1"/>
  <c r="H142" i="1" s="1"/>
  <c r="D141" i="1"/>
  <c r="C141" i="1"/>
  <c r="G141" i="1" s="1"/>
  <c r="G140" i="1"/>
  <c r="D140" i="1"/>
  <c r="C140" i="1"/>
  <c r="H140" i="1" s="1"/>
  <c r="D139" i="1"/>
  <c r="G139" i="1" s="1"/>
  <c r="C139" i="1"/>
  <c r="D138" i="1"/>
  <c r="C138" i="1"/>
  <c r="H138" i="1" s="1"/>
  <c r="D137" i="1"/>
  <c r="C137" i="1"/>
  <c r="D136" i="1"/>
  <c r="C136" i="1"/>
  <c r="H136" i="1" s="1"/>
  <c r="D135" i="1"/>
  <c r="G135" i="1" s="1"/>
  <c r="C135" i="1"/>
  <c r="G134" i="1"/>
  <c r="D134" i="1"/>
  <c r="C134" i="1"/>
  <c r="H134" i="1" s="1"/>
  <c r="D133" i="1"/>
  <c r="C133" i="1"/>
  <c r="G133" i="1" s="1"/>
  <c r="D132" i="1"/>
  <c r="C132" i="1"/>
  <c r="H132" i="1" s="1"/>
  <c r="D131" i="1"/>
  <c r="C131" i="1"/>
  <c r="D130" i="1"/>
  <c r="D128" i="1"/>
  <c r="C128" i="1"/>
  <c r="H128" i="1" s="1"/>
  <c r="D127" i="1"/>
  <c r="G127" i="1" s="1"/>
  <c r="C127" i="1"/>
  <c r="D126" i="1"/>
  <c r="G126" i="1" s="1"/>
  <c r="C126" i="1"/>
  <c r="H126" i="1" s="1"/>
  <c r="D125" i="1"/>
  <c r="C125" i="1"/>
  <c r="G125" i="1" s="1"/>
  <c r="D124" i="1"/>
  <c r="C124" i="1"/>
  <c r="D123" i="1"/>
  <c r="G123" i="1" s="1"/>
  <c r="C123" i="1"/>
  <c r="D122" i="1"/>
  <c r="C122" i="1"/>
  <c r="H122" i="1" s="1"/>
  <c r="D121" i="1"/>
  <c r="D120" i="1"/>
  <c r="D119" i="1"/>
  <c r="G119" i="1" s="1"/>
  <c r="C119" i="1"/>
  <c r="G118" i="1"/>
  <c r="D118" i="1"/>
  <c r="C118" i="1"/>
  <c r="H118" i="1" s="1"/>
  <c r="D117" i="1"/>
  <c r="C117" i="1"/>
  <c r="G117" i="1" s="1"/>
  <c r="G116" i="1"/>
  <c r="D116" i="1"/>
  <c r="C116" i="1"/>
  <c r="H116" i="1" s="1"/>
  <c r="D115" i="1"/>
  <c r="G115" i="1" s="1"/>
  <c r="C115" i="1"/>
  <c r="D114" i="1"/>
  <c r="C114" i="1"/>
  <c r="H114" i="1" s="1"/>
  <c r="D113" i="1"/>
  <c r="C113" i="1"/>
  <c r="D112" i="1"/>
  <c r="C112" i="1"/>
  <c r="H112" i="1" s="1"/>
  <c r="D111" i="1"/>
  <c r="G111" i="1" s="1"/>
  <c r="C111" i="1"/>
  <c r="G110" i="1"/>
  <c r="D110" i="1"/>
  <c r="C110" i="1"/>
  <c r="H110" i="1" s="1"/>
  <c r="D109" i="1"/>
  <c r="C109" i="1"/>
  <c r="G109" i="1" s="1"/>
  <c r="D108" i="1"/>
  <c r="C108" i="1"/>
  <c r="H108" i="1" s="1"/>
  <c r="D107" i="1"/>
  <c r="C107" i="1"/>
  <c r="D106" i="1"/>
  <c r="C106" i="1"/>
  <c r="H106" i="1" s="1"/>
  <c r="D105" i="1"/>
  <c r="C105" i="1"/>
  <c r="D104" i="1"/>
  <c r="C104" i="1"/>
  <c r="H104" i="1" s="1"/>
  <c r="D103" i="1"/>
  <c r="C103" i="1"/>
  <c r="D101" i="1"/>
  <c r="C101" i="1"/>
  <c r="G101" i="1" s="1"/>
  <c r="G100" i="1"/>
  <c r="D100" i="1"/>
  <c r="C100" i="1"/>
  <c r="H100" i="1" s="1"/>
  <c r="D99" i="1"/>
  <c r="G99" i="1" s="1"/>
  <c r="C99" i="1"/>
  <c r="G98" i="1"/>
  <c r="D98" i="1"/>
  <c r="C98" i="1"/>
  <c r="H98" i="1" s="1"/>
  <c r="D97" i="1"/>
  <c r="C97" i="1"/>
  <c r="D96" i="1"/>
  <c r="C96" i="1"/>
  <c r="H96" i="1" s="1"/>
  <c r="D95" i="1"/>
  <c r="G95" i="1" s="1"/>
  <c r="C95" i="1"/>
  <c r="D94" i="1"/>
  <c r="C94" i="1"/>
  <c r="H94" i="1" s="1"/>
  <c r="D93" i="1"/>
  <c r="C93" i="1"/>
  <c r="G93" i="1" s="1"/>
  <c r="G92" i="1"/>
  <c r="D92" i="1"/>
  <c r="C92" i="1"/>
  <c r="H92" i="1" s="1"/>
  <c r="D91" i="1"/>
  <c r="G91" i="1" s="1"/>
  <c r="C91" i="1"/>
  <c r="G90" i="1"/>
  <c r="D90" i="1"/>
  <c r="C90" i="1"/>
  <c r="H90" i="1" s="1"/>
  <c r="D89" i="1"/>
  <c r="C89" i="1"/>
  <c r="D88" i="1"/>
  <c r="C88" i="1"/>
  <c r="H88" i="1" s="1"/>
  <c r="D87" i="1"/>
  <c r="G87" i="1" s="1"/>
  <c r="C87" i="1"/>
  <c r="D86" i="1"/>
  <c r="C86" i="1"/>
  <c r="H86" i="1" s="1"/>
  <c r="D85" i="1"/>
  <c r="C85" i="1"/>
  <c r="G85" i="1" s="1"/>
  <c r="G84" i="1"/>
  <c r="D84" i="1"/>
  <c r="C84" i="1"/>
  <c r="H84" i="1" s="1"/>
  <c r="D83" i="1"/>
  <c r="G83" i="1" s="1"/>
  <c r="C83" i="1"/>
  <c r="G82" i="1"/>
  <c r="D82" i="1"/>
  <c r="C82" i="1"/>
  <c r="H82" i="1" s="1"/>
  <c r="D81" i="1"/>
  <c r="C81" i="1"/>
  <c r="D80" i="1"/>
  <c r="C80" i="1"/>
  <c r="H80" i="1" s="1"/>
  <c r="D79" i="1"/>
  <c r="D77" i="1"/>
  <c r="C77" i="1"/>
  <c r="D76" i="1"/>
  <c r="C76" i="1"/>
  <c r="H76" i="1" s="1"/>
  <c r="D75" i="1"/>
  <c r="G75" i="1" s="1"/>
  <c r="C75" i="1"/>
  <c r="G74" i="1"/>
  <c r="D74" i="1"/>
  <c r="C74" i="1"/>
  <c r="H74" i="1" s="1"/>
  <c r="D73" i="1"/>
  <c r="C73" i="1"/>
  <c r="G73" i="1" s="1"/>
  <c r="G72" i="1"/>
  <c r="D72" i="1"/>
  <c r="C72" i="1"/>
  <c r="H72" i="1" s="1"/>
  <c r="D71" i="1"/>
  <c r="G71" i="1" s="1"/>
  <c r="C71" i="1"/>
  <c r="D70" i="1"/>
  <c r="C70" i="1"/>
  <c r="H70" i="1" s="1"/>
  <c r="D69" i="1"/>
  <c r="C69" i="1"/>
  <c r="D68" i="1"/>
  <c r="C68" i="1"/>
  <c r="H68" i="1" s="1"/>
  <c r="D67" i="1"/>
  <c r="G67" i="1" s="1"/>
  <c r="C67" i="1"/>
  <c r="G66" i="1"/>
  <c r="D66" i="1"/>
  <c r="C66" i="1"/>
  <c r="H66" i="1" s="1"/>
  <c r="D65" i="1"/>
  <c r="C65" i="1"/>
  <c r="G65" i="1" s="1"/>
  <c r="D64" i="1"/>
  <c r="D63" i="1"/>
  <c r="G63" i="1" s="1"/>
  <c r="C63" i="1"/>
  <c r="D62" i="1"/>
  <c r="C62" i="1"/>
  <c r="H62" i="1" s="1"/>
  <c r="D61" i="1"/>
  <c r="C61" i="1"/>
  <c r="D60" i="1"/>
  <c r="C60" i="1"/>
  <c r="H60" i="1" s="1"/>
  <c r="D59" i="1"/>
  <c r="G59" i="1" s="1"/>
  <c r="C59" i="1"/>
  <c r="G58" i="1"/>
  <c r="D58" i="1"/>
  <c r="C58" i="1"/>
  <c r="H58" i="1" s="1"/>
  <c r="D57" i="1"/>
  <c r="C57" i="1"/>
  <c r="G57" i="1" s="1"/>
  <c r="G56" i="1"/>
  <c r="D56" i="1"/>
  <c r="C56" i="1"/>
  <c r="H56" i="1" s="1"/>
  <c r="D55" i="1"/>
  <c r="G55" i="1" s="1"/>
  <c r="C55" i="1"/>
  <c r="D54" i="1"/>
  <c r="C54" i="1"/>
  <c r="H54" i="1" s="1"/>
  <c r="G53" i="1"/>
  <c r="D53" i="1"/>
  <c r="C53" i="1"/>
  <c r="H53" i="1" s="1"/>
  <c r="G52" i="1"/>
  <c r="D52" i="1"/>
  <c r="C52" i="1"/>
  <c r="H52" i="1" s="1"/>
  <c r="D51" i="1"/>
  <c r="C51" i="1"/>
  <c r="H51" i="1" s="1"/>
  <c r="D50" i="1"/>
  <c r="C50" i="1"/>
  <c r="H50" i="1" s="1"/>
  <c r="G49" i="1"/>
  <c r="D49" i="1"/>
  <c r="C49" i="1"/>
  <c r="H49" i="1" s="1"/>
  <c r="G48" i="1"/>
  <c r="D48" i="1"/>
  <c r="C48" i="1"/>
  <c r="H48" i="1" s="1"/>
  <c r="D47" i="1"/>
  <c r="C47" i="1"/>
  <c r="H47" i="1" s="1"/>
  <c r="G45" i="1"/>
  <c r="D45" i="1"/>
  <c r="C45" i="1"/>
  <c r="H45" i="1" s="1"/>
  <c r="D44" i="1"/>
  <c r="C44" i="1"/>
  <c r="H44" i="1" s="1"/>
  <c r="D43" i="1"/>
  <c r="C43" i="1"/>
  <c r="H43" i="1" s="1"/>
  <c r="G42" i="1"/>
  <c r="D42" i="1"/>
  <c r="C42" i="1"/>
  <c r="H42" i="1" s="1"/>
  <c r="G41" i="1"/>
  <c r="D41" i="1"/>
  <c r="C41" i="1"/>
  <c r="H41" i="1" s="1"/>
  <c r="D40" i="1"/>
  <c r="C40" i="1"/>
  <c r="H40" i="1" s="1"/>
  <c r="D39" i="1"/>
  <c r="C39" i="1"/>
  <c r="H39" i="1" s="1"/>
  <c r="G38" i="1"/>
  <c r="D38" i="1"/>
  <c r="C38" i="1"/>
  <c r="H38" i="1" s="1"/>
  <c r="G37" i="1"/>
  <c r="D37" i="1"/>
  <c r="C37" i="1"/>
  <c r="H37" i="1" s="1"/>
  <c r="D36" i="1"/>
  <c r="C36" i="1"/>
  <c r="H36" i="1" s="1"/>
  <c r="D35" i="1"/>
  <c r="C35" i="1"/>
  <c r="H35" i="1" s="1"/>
  <c r="G34" i="1"/>
  <c r="D34" i="1"/>
  <c r="C34" i="1"/>
  <c r="H34" i="1" s="1"/>
  <c r="G33" i="1"/>
  <c r="D33" i="1"/>
  <c r="C33" i="1"/>
  <c r="H33" i="1" s="1"/>
  <c r="D32" i="1"/>
  <c r="C32" i="1"/>
  <c r="H32" i="1" s="1"/>
  <c r="D31" i="1"/>
  <c r="C31" i="1"/>
  <c r="H31" i="1" s="1"/>
  <c r="G30" i="1"/>
  <c r="D30" i="1"/>
  <c r="C30" i="1"/>
  <c r="H30" i="1" s="1"/>
  <c r="G29" i="1"/>
  <c r="D29" i="1"/>
  <c r="C29" i="1"/>
  <c r="H29" i="1" s="1"/>
  <c r="D28" i="1"/>
  <c r="C28" i="1"/>
  <c r="H28" i="1" s="1"/>
  <c r="D27" i="1"/>
  <c r="C27" i="1"/>
  <c r="H27" i="1" s="1"/>
  <c r="G26" i="1"/>
  <c r="D26" i="1"/>
  <c r="C26" i="1"/>
  <c r="H26" i="1" s="1"/>
  <c r="G25" i="1"/>
  <c r="D25" i="1"/>
  <c r="C25" i="1"/>
  <c r="H25" i="1" s="1"/>
  <c r="D24" i="1"/>
  <c r="C24" i="1"/>
  <c r="H24" i="1" s="1"/>
  <c r="D23" i="1"/>
  <c r="C23" i="1"/>
  <c r="H23" i="1" s="1"/>
  <c r="G22" i="1"/>
  <c r="D22" i="1"/>
  <c r="C22" i="1"/>
  <c r="H22" i="1" s="1"/>
  <c r="G21" i="1"/>
  <c r="D21" i="1"/>
  <c r="C21" i="1"/>
  <c r="H21" i="1" s="1"/>
  <c r="D20" i="1"/>
  <c r="C20" i="1"/>
  <c r="H20" i="1" s="1"/>
  <c r="D19" i="1"/>
  <c r="C19" i="1"/>
  <c r="H19" i="1" s="1"/>
  <c r="G18" i="1"/>
  <c r="D18" i="1"/>
  <c r="C18" i="1"/>
  <c r="H18" i="1" s="1"/>
  <c r="G17" i="1"/>
  <c r="D17" i="1"/>
  <c r="C17" i="1"/>
  <c r="H17" i="1" s="1"/>
  <c r="D16" i="1"/>
  <c r="C16" i="1"/>
  <c r="H16" i="1" s="1"/>
  <c r="D15" i="1"/>
  <c r="C15" i="1"/>
  <c r="H15" i="1" s="1"/>
  <c r="G14" i="1"/>
  <c r="D14" i="1"/>
  <c r="C14" i="1"/>
  <c r="H14" i="1" s="1"/>
  <c r="G13" i="1"/>
  <c r="D13" i="1"/>
  <c r="C13" i="1"/>
  <c r="H13" i="1" s="1"/>
  <c r="D12" i="1"/>
  <c r="C12" i="1"/>
  <c r="H12" i="1" s="1"/>
  <c r="D11" i="1"/>
  <c r="C11" i="1"/>
  <c r="H11" i="1" s="1"/>
  <c r="G10" i="1"/>
  <c r="D10" i="1"/>
  <c r="C10" i="1"/>
  <c r="H10" i="1" s="1"/>
  <c r="G9" i="1"/>
  <c r="D9" i="1"/>
  <c r="C9" i="1"/>
  <c r="H9" i="1" s="1"/>
  <c r="D8" i="1"/>
  <c r="C8" i="1"/>
  <c r="H8" i="1" s="1"/>
  <c r="D7" i="1"/>
  <c r="C7" i="1"/>
  <c r="H7" i="1" s="1"/>
  <c r="G6" i="1"/>
  <c r="D6" i="1"/>
  <c r="C6" i="1"/>
  <c r="H6" i="1" s="1"/>
  <c r="G5" i="1"/>
  <c r="D5" i="1"/>
  <c r="C5" i="1"/>
  <c r="H5" i="1" s="1"/>
  <c r="D4" i="1"/>
  <c r="C4" i="1"/>
  <c r="H4" i="1" s="1"/>
  <c r="D3" i="1"/>
  <c r="E283" i="9" l="1"/>
  <c r="B283" i="9" s="1"/>
  <c r="E5" i="7"/>
  <c r="D5" i="7"/>
  <c r="C1437" i="1"/>
  <c r="G1441" i="1"/>
  <c r="I1441" i="1" s="1"/>
  <c r="H1441" i="1"/>
  <c r="G1275" i="1"/>
  <c r="G1274" i="1"/>
  <c r="G1271" i="1"/>
  <c r="G1245" i="1"/>
  <c r="H1034" i="1"/>
  <c r="H1054" i="1"/>
  <c r="G1229" i="1"/>
  <c r="G1411" i="1"/>
  <c r="E284" i="9"/>
  <c r="B284" i="9" s="1"/>
  <c r="H1411" i="1"/>
  <c r="C1408" i="1"/>
  <c r="C1409" i="1"/>
  <c r="H27" i="3"/>
  <c r="H1489" i="1"/>
  <c r="H1577" i="1"/>
  <c r="G1579" i="1"/>
  <c r="C1576" i="1"/>
  <c r="H1509" i="1"/>
  <c r="G1504" i="1"/>
  <c r="C1501" i="1"/>
  <c r="G1501" i="1" s="1"/>
  <c r="H1499" i="1"/>
  <c r="G1499" i="1"/>
  <c r="C1483" i="1"/>
  <c r="H1483" i="1" s="1"/>
  <c r="G1491" i="1"/>
  <c r="G1481" i="1"/>
  <c r="H1481" i="1"/>
  <c r="H1484" i="1"/>
  <c r="G1483" i="1"/>
  <c r="H1480" i="1"/>
  <c r="G1034" i="1"/>
  <c r="H1036" i="1"/>
  <c r="G1264" i="1"/>
  <c r="H1228" i="1"/>
  <c r="D1236" i="1"/>
  <c r="H1229" i="1"/>
  <c r="F250" i="5"/>
  <c r="E280" i="9"/>
  <c r="B280" i="9" s="1"/>
  <c r="G1223" i="1"/>
  <c r="G1224" i="1"/>
  <c r="E279" i="9"/>
  <c r="B279" i="9" s="1"/>
  <c r="G1217" i="1"/>
  <c r="E290" i="9"/>
  <c r="B290" i="9" s="1"/>
  <c r="G1165" i="1"/>
  <c r="C1153" i="1"/>
  <c r="C1154" i="1"/>
  <c r="H1154" i="1" s="1"/>
  <c r="G1163" i="1"/>
  <c r="G1157" i="1"/>
  <c r="G1160" i="1"/>
  <c r="G1156" i="1"/>
  <c r="G1154" i="1"/>
  <c r="G1155" i="1"/>
  <c r="H1148" i="1"/>
  <c r="F170" i="5"/>
  <c r="H1048" i="1"/>
  <c r="D1048" i="1"/>
  <c r="H1050" i="1"/>
  <c r="F70" i="5"/>
  <c r="H1041" i="1"/>
  <c r="G1041" i="1"/>
  <c r="G1044" i="1"/>
  <c r="H1032" i="1"/>
  <c r="G1018" i="1"/>
  <c r="F35" i="5"/>
  <c r="H1013" i="1"/>
  <c r="H1006" i="1"/>
  <c r="G1004" i="1"/>
  <c r="H1001" i="1"/>
  <c r="H997" i="1"/>
  <c r="E12" i="5"/>
  <c r="D990" i="1" s="1"/>
  <c r="F19" i="5"/>
  <c r="H996" i="1"/>
  <c r="H993" i="1"/>
  <c r="G1228" i="1"/>
  <c r="C1216" i="1"/>
  <c r="D238" i="5"/>
  <c r="C1215" i="1" s="1"/>
  <c r="G1148" i="1"/>
  <c r="G1151" i="1"/>
  <c r="D69" i="5"/>
  <c r="G1048" i="1"/>
  <c r="G1050" i="1"/>
  <c r="G1033" i="1"/>
  <c r="H1030" i="1"/>
  <c r="G1030" i="1"/>
  <c r="F52" i="5"/>
  <c r="G1013" i="1"/>
  <c r="G1014" i="1"/>
  <c r="G997" i="1"/>
  <c r="H644" i="1"/>
  <c r="H645" i="1"/>
  <c r="E22" i="9"/>
  <c r="B22" i="9" s="1"/>
  <c r="G710" i="1"/>
  <c r="G705" i="1"/>
  <c r="G669" i="1"/>
  <c r="C378" i="1"/>
  <c r="H378" i="1" s="1"/>
  <c r="G176" i="1"/>
  <c r="C149" i="1"/>
  <c r="C130" i="1"/>
  <c r="H130" i="1" s="1"/>
  <c r="C129" i="1"/>
  <c r="G124" i="1"/>
  <c r="C121" i="1"/>
  <c r="G108" i="1"/>
  <c r="G103" i="1"/>
  <c r="G107" i="1"/>
  <c r="C79" i="1"/>
  <c r="D82" i="4"/>
  <c r="C64" i="1"/>
  <c r="G277" i="9"/>
  <c r="E277" i="9" s="1"/>
  <c r="B277" i="9" s="1"/>
  <c r="F214" i="9"/>
  <c r="B214" i="9" s="1"/>
  <c r="E26" i="9"/>
  <c r="B26" i="9" s="1"/>
  <c r="G821" i="1"/>
  <c r="G713" i="1"/>
  <c r="E39" i="9"/>
  <c r="B39" i="9" s="1"/>
  <c r="G670" i="1"/>
  <c r="H668" i="1"/>
  <c r="G668" i="1"/>
  <c r="G644" i="1"/>
  <c r="G643" i="1"/>
  <c r="F652" i="4"/>
  <c r="G645" i="1"/>
  <c r="G642" i="1"/>
  <c r="G641" i="1"/>
  <c r="G365" i="1"/>
  <c r="G291" i="1"/>
  <c r="E644" i="4"/>
  <c r="D638" i="1" s="1"/>
  <c r="G411" i="1"/>
  <c r="G412" i="1"/>
  <c r="E273" i="9"/>
  <c r="B273" i="9" s="1"/>
  <c r="G255" i="1"/>
  <c r="E68" i="9"/>
  <c r="B68" i="9" s="1"/>
  <c r="E252" i="4"/>
  <c r="D248" i="1" s="1"/>
  <c r="G209" i="1"/>
  <c r="G207" i="1"/>
  <c r="E196" i="4"/>
  <c r="D192" i="1" s="1"/>
  <c r="G191" i="1"/>
  <c r="H184" i="1"/>
  <c r="G184" i="1"/>
  <c r="F221" i="9"/>
  <c r="B221" i="9" s="1"/>
  <c r="E45" i="9"/>
  <c r="B45" i="9" s="1"/>
  <c r="E44" i="9"/>
  <c r="B44" i="9" s="1"/>
  <c r="F220" i="9"/>
  <c r="B220" i="9" s="1"/>
  <c r="G179" i="1"/>
  <c r="E42" i="9"/>
  <c r="B42" i="9" s="1"/>
  <c r="G177" i="1"/>
  <c r="G175" i="1"/>
  <c r="G170" i="1"/>
  <c r="G169" i="1"/>
  <c r="G168" i="1"/>
  <c r="E163" i="4"/>
  <c r="D159" i="1" s="1"/>
  <c r="G167" i="1"/>
  <c r="G163" i="1"/>
  <c r="G162" i="1"/>
  <c r="E40" i="9"/>
  <c r="B40" i="9" s="1"/>
  <c r="H160" i="1"/>
  <c r="H162" i="1"/>
  <c r="G160" i="1"/>
  <c r="G161" i="1"/>
  <c r="G155" i="1"/>
  <c r="F217" i="9"/>
  <c r="G150" i="1"/>
  <c r="D152" i="4"/>
  <c r="C148" i="1" s="1"/>
  <c r="H148" i="1" s="1"/>
  <c r="G132" i="1"/>
  <c r="F134" i="4"/>
  <c r="G131" i="1"/>
  <c r="H124" i="1"/>
  <c r="F216" i="9"/>
  <c r="B216" i="9" s="1"/>
  <c r="E37" i="9"/>
  <c r="B37" i="9" s="1"/>
  <c r="G79" i="1"/>
  <c r="G64" i="1"/>
  <c r="H64" i="1"/>
  <c r="E30" i="9"/>
  <c r="B30" i="9" s="1"/>
  <c r="E29" i="9"/>
  <c r="B29" i="9" s="1"/>
  <c r="G4" i="1"/>
  <c r="G16" i="1"/>
  <c r="G24" i="1"/>
  <c r="G28" i="1"/>
  <c r="G32" i="1"/>
  <c r="G36" i="1"/>
  <c r="G40" i="1"/>
  <c r="G44" i="1"/>
  <c r="G47" i="1"/>
  <c r="G51" i="1"/>
  <c r="G60" i="1"/>
  <c r="G68" i="1"/>
  <c r="G76" i="1"/>
  <c r="G86" i="1"/>
  <c r="G94" i="1"/>
  <c r="G104" i="1"/>
  <c r="G112" i="1"/>
  <c r="G128" i="1"/>
  <c r="G136" i="1"/>
  <c r="G144" i="1"/>
  <c r="G154" i="1"/>
  <c r="G164" i="1"/>
  <c r="G172" i="1"/>
  <c r="G180" i="1"/>
  <c r="G188" i="1"/>
  <c r="G196" i="1"/>
  <c r="G204" i="1"/>
  <c r="G212" i="1"/>
  <c r="G222" i="1"/>
  <c r="G230" i="1"/>
  <c r="G238" i="1"/>
  <c r="G246" i="1"/>
  <c r="G254" i="1"/>
  <c r="G262" i="1"/>
  <c r="G270" i="1"/>
  <c r="G277" i="1"/>
  <c r="G278" i="1"/>
  <c r="H288" i="1"/>
  <c r="G288" i="1"/>
  <c r="G301" i="1"/>
  <c r="H312" i="1"/>
  <c r="G312" i="1"/>
  <c r="G321" i="1"/>
  <c r="G331" i="1"/>
  <c r="H331" i="1"/>
  <c r="H367" i="1"/>
  <c r="G367" i="1"/>
  <c r="H370" i="1"/>
  <c r="G370" i="1"/>
  <c r="H383" i="1"/>
  <c r="G383" i="1"/>
  <c r="H386" i="1"/>
  <c r="G386" i="1"/>
  <c r="H399" i="1"/>
  <c r="G399" i="1"/>
  <c r="H503" i="1"/>
  <c r="G503" i="1"/>
  <c r="H519" i="1"/>
  <c r="G519" i="1"/>
  <c r="G8" i="1"/>
  <c r="G12" i="1"/>
  <c r="G20" i="1"/>
  <c r="G7" i="1"/>
  <c r="G11" i="1"/>
  <c r="G15" i="1"/>
  <c r="G19" i="1"/>
  <c r="G23" i="1"/>
  <c r="G27" i="1"/>
  <c r="G31" i="1"/>
  <c r="G35" i="1"/>
  <c r="G39" i="1"/>
  <c r="G43" i="1"/>
  <c r="G50" i="1"/>
  <c r="G54" i="1"/>
  <c r="G61" i="1"/>
  <c r="G62" i="1"/>
  <c r="G69" i="1"/>
  <c r="G70" i="1"/>
  <c r="G77" i="1"/>
  <c r="G80" i="1"/>
  <c r="G88" i="1"/>
  <c r="G96" i="1"/>
  <c r="G105" i="1"/>
  <c r="G106" i="1"/>
  <c r="G113" i="1"/>
  <c r="G114" i="1"/>
  <c r="G121" i="1"/>
  <c r="G122" i="1"/>
  <c r="G129" i="1"/>
  <c r="G130" i="1"/>
  <c r="G137" i="1"/>
  <c r="G138" i="1"/>
  <c r="G145" i="1"/>
  <c r="G146" i="1"/>
  <c r="G156" i="1"/>
  <c r="G165" i="1"/>
  <c r="G166" i="1"/>
  <c r="G173" i="1"/>
  <c r="G174" i="1"/>
  <c r="G181" i="1"/>
  <c r="G182" i="1"/>
  <c r="G189" i="1"/>
  <c r="G190" i="1"/>
  <c r="G197" i="1"/>
  <c r="G198" i="1"/>
  <c r="G205" i="1"/>
  <c r="G206" i="1"/>
  <c r="G213" i="1"/>
  <c r="G214" i="1"/>
  <c r="G224" i="1"/>
  <c r="G232" i="1"/>
  <c r="G240" i="1"/>
  <c r="G256" i="1"/>
  <c r="G264" i="1"/>
  <c r="G272" i="1"/>
  <c r="G280" i="1"/>
  <c r="H292" i="1"/>
  <c r="G292" i="1"/>
  <c r="H296" i="1"/>
  <c r="G296" i="1"/>
  <c r="G305" i="1"/>
  <c r="G309" i="1"/>
  <c r="H316" i="1"/>
  <c r="G316" i="1"/>
  <c r="H325" i="1"/>
  <c r="G328" i="1"/>
  <c r="H328" i="1"/>
  <c r="G337" i="1"/>
  <c r="H337" i="1"/>
  <c r="H413" i="1"/>
  <c r="G413" i="1"/>
  <c r="G469" i="1"/>
  <c r="H469" i="1"/>
  <c r="H481" i="1"/>
  <c r="G481" i="1"/>
  <c r="H494" i="1"/>
  <c r="G494" i="1"/>
  <c r="H497" i="1"/>
  <c r="G497" i="1"/>
  <c r="H510" i="1"/>
  <c r="G510" i="1"/>
  <c r="H513" i="1"/>
  <c r="G513" i="1"/>
  <c r="H304" i="1"/>
  <c r="G304" i="1"/>
  <c r="H308" i="1"/>
  <c r="G308" i="1"/>
  <c r="H324" i="1"/>
  <c r="G324" i="1"/>
  <c r="G356" i="1"/>
  <c r="H356" i="1"/>
  <c r="H487" i="1"/>
  <c r="G487" i="1"/>
  <c r="G81" i="1"/>
  <c r="G89" i="1"/>
  <c r="G97" i="1"/>
  <c r="G149" i="1"/>
  <c r="G157" i="1"/>
  <c r="G225" i="1"/>
  <c r="G233" i="1"/>
  <c r="G241" i="1"/>
  <c r="G249" i="1"/>
  <c r="G257" i="1"/>
  <c r="G265" i="1"/>
  <c r="G273" i="1"/>
  <c r="G281" i="1"/>
  <c r="G289" i="1"/>
  <c r="H300" i="1"/>
  <c r="G300" i="1"/>
  <c r="G313" i="1"/>
  <c r="H320" i="1"/>
  <c r="G320" i="1"/>
  <c r="H341" i="1"/>
  <c r="G344" i="1"/>
  <c r="H344" i="1"/>
  <c r="G349" i="1"/>
  <c r="H349" i="1"/>
  <c r="H360" i="1"/>
  <c r="G360" i="1"/>
  <c r="H376" i="1"/>
  <c r="G376" i="1"/>
  <c r="H392" i="1"/>
  <c r="G392" i="1"/>
  <c r="H55" i="1"/>
  <c r="H59" i="1"/>
  <c r="H63" i="1"/>
  <c r="H67" i="1"/>
  <c r="H71" i="1"/>
  <c r="H75" i="1"/>
  <c r="H79" i="1"/>
  <c r="H83" i="1"/>
  <c r="H87" i="1"/>
  <c r="H91" i="1"/>
  <c r="H95" i="1"/>
  <c r="H99" i="1"/>
  <c r="H103" i="1"/>
  <c r="H107" i="1"/>
  <c r="H111" i="1"/>
  <c r="H115" i="1"/>
  <c r="H119" i="1"/>
  <c r="H123" i="1"/>
  <c r="H127" i="1"/>
  <c r="H131" i="1"/>
  <c r="H135" i="1"/>
  <c r="H139" i="1"/>
  <c r="H143" i="1"/>
  <c r="H151" i="1"/>
  <c r="H155" i="1"/>
  <c r="H163" i="1"/>
  <c r="H167" i="1"/>
  <c r="H171" i="1"/>
  <c r="H175" i="1"/>
  <c r="H179" i="1"/>
  <c r="H183" i="1"/>
  <c r="H187" i="1"/>
  <c r="H191" i="1"/>
  <c r="H195" i="1"/>
  <c r="H199" i="1"/>
  <c r="H203" i="1"/>
  <c r="H207" i="1"/>
  <c r="H211" i="1"/>
  <c r="H215" i="1"/>
  <c r="H219" i="1"/>
  <c r="H223" i="1"/>
  <c r="H227" i="1"/>
  <c r="H231" i="1"/>
  <c r="H235" i="1"/>
  <c r="H239" i="1"/>
  <c r="H243" i="1"/>
  <c r="H247" i="1"/>
  <c r="H251" i="1"/>
  <c r="H255" i="1"/>
  <c r="H259" i="1"/>
  <c r="H263" i="1"/>
  <c r="H267" i="1"/>
  <c r="H271" i="1"/>
  <c r="H275" i="1"/>
  <c r="H279" i="1"/>
  <c r="H283" i="1"/>
  <c r="H291" i="1"/>
  <c r="H295" i="1"/>
  <c r="H299" i="1"/>
  <c r="H303" i="1"/>
  <c r="H307" i="1"/>
  <c r="H311" i="1"/>
  <c r="H315" i="1"/>
  <c r="H319" i="1"/>
  <c r="H323" i="1"/>
  <c r="G333" i="1"/>
  <c r="H335" i="1"/>
  <c r="G340" i="1"/>
  <c r="H340" i="1"/>
  <c r="H347" i="1"/>
  <c r="G352" i="1"/>
  <c r="H352" i="1"/>
  <c r="H363" i="1"/>
  <c r="G363" i="1"/>
  <c r="G364" i="1"/>
  <c r="G374" i="1"/>
  <c r="H379" i="1"/>
  <c r="G379" i="1"/>
  <c r="G380" i="1"/>
  <c r="G390" i="1"/>
  <c r="H395" i="1"/>
  <c r="G395" i="1"/>
  <c r="G396" i="1"/>
  <c r="H470" i="1"/>
  <c r="G475" i="1"/>
  <c r="H475" i="1"/>
  <c r="H476" i="1"/>
  <c r="G485" i="1"/>
  <c r="H490" i="1"/>
  <c r="G490" i="1"/>
  <c r="G491" i="1"/>
  <c r="G501" i="1"/>
  <c r="H506" i="1"/>
  <c r="G506" i="1"/>
  <c r="G507" i="1"/>
  <c r="G517" i="1"/>
  <c r="H1453" i="1"/>
  <c r="G1453" i="1"/>
  <c r="H1455" i="1"/>
  <c r="G1455" i="1"/>
  <c r="J1455" i="1"/>
  <c r="G336" i="1"/>
  <c r="H336" i="1"/>
  <c r="H359" i="1"/>
  <c r="G359" i="1"/>
  <c r="H375" i="1"/>
  <c r="G375" i="1"/>
  <c r="H391" i="1"/>
  <c r="G391" i="1"/>
  <c r="H486" i="1"/>
  <c r="G486" i="1"/>
  <c r="H502" i="1"/>
  <c r="G502" i="1"/>
  <c r="H518" i="1"/>
  <c r="G518" i="1"/>
  <c r="G348" i="1"/>
  <c r="H348" i="1"/>
  <c r="H57" i="1"/>
  <c r="H61" i="1"/>
  <c r="H65" i="1"/>
  <c r="H69" i="1"/>
  <c r="H73" i="1"/>
  <c r="H77" i="1"/>
  <c r="H81" i="1"/>
  <c r="H85" i="1"/>
  <c r="H89" i="1"/>
  <c r="H93" i="1"/>
  <c r="H97" i="1"/>
  <c r="H101" i="1"/>
  <c r="H105" i="1"/>
  <c r="H109" i="1"/>
  <c r="H113"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89" i="1"/>
  <c r="H297" i="1"/>
  <c r="H301" i="1"/>
  <c r="H305" i="1"/>
  <c r="H309" i="1"/>
  <c r="H313" i="1"/>
  <c r="H317" i="1"/>
  <c r="H321" i="1"/>
  <c r="G325" i="1"/>
  <c r="G332" i="1"/>
  <c r="H332" i="1"/>
  <c r="G341" i="1"/>
  <c r="G353" i="1"/>
  <c r="H371" i="1"/>
  <c r="G371" i="1"/>
  <c r="H387" i="1"/>
  <c r="G387" i="1"/>
  <c r="H482" i="1"/>
  <c r="G482" i="1"/>
  <c r="H498" i="1"/>
  <c r="G498" i="1"/>
  <c r="H514" i="1"/>
  <c r="G514" i="1"/>
  <c r="H1474" i="1"/>
  <c r="G1474" i="1"/>
  <c r="J1474" i="1"/>
  <c r="G326" i="1"/>
  <c r="G330" i="1"/>
  <c r="G334" i="1"/>
  <c r="G338" i="1"/>
  <c r="G342" i="1"/>
  <c r="G350" i="1"/>
  <c r="G354" i="1"/>
  <c r="H1449" i="1"/>
  <c r="G1449" i="1"/>
  <c r="J1449" i="1"/>
  <c r="H1466" i="1"/>
  <c r="G1466" i="1"/>
  <c r="I1466" i="1" s="1"/>
  <c r="J1466" i="1"/>
  <c r="F210" i="4"/>
  <c r="D196" i="4"/>
  <c r="H1462" i="1"/>
  <c r="G1462" i="1"/>
  <c r="J1462" i="1"/>
  <c r="F29" i="5"/>
  <c r="C1007" i="1"/>
  <c r="H1459" i="1"/>
  <c r="G1459" i="1"/>
  <c r="J1459" i="1"/>
  <c r="H1442" i="1"/>
  <c r="I1446" i="1"/>
  <c r="I1450" i="1"/>
  <c r="I1456" i="1"/>
  <c r="I1460" i="1"/>
  <c r="I1463" i="1"/>
  <c r="I1467" i="1"/>
  <c r="I1471" i="1"/>
  <c r="H1477" i="1"/>
  <c r="G1477" i="1"/>
  <c r="I1477" i="1" s="1"/>
  <c r="J1477" i="1"/>
  <c r="H1522" i="1"/>
  <c r="G1522" i="1"/>
  <c r="G162" i="9"/>
  <c r="E162" i="9" s="1"/>
  <c r="B162" i="9" s="1"/>
  <c r="D50" i="4"/>
  <c r="D351" i="4"/>
  <c r="F356" i="4"/>
  <c r="F364" i="4"/>
  <c r="D363" i="4"/>
  <c r="E625" i="4"/>
  <c r="D619" i="1" s="1"/>
  <c r="G182" i="9"/>
  <c r="E182" i="9" s="1"/>
  <c r="B182" i="9" s="1"/>
  <c r="D620" i="1"/>
  <c r="H1447" i="1"/>
  <c r="G1447" i="1"/>
  <c r="J1447" i="1"/>
  <c r="H1451" i="1"/>
  <c r="G1451" i="1"/>
  <c r="I1451" i="1" s="1"/>
  <c r="J1451" i="1"/>
  <c r="H1454" i="1"/>
  <c r="G1454" i="1"/>
  <c r="H1457" i="1"/>
  <c r="G1457" i="1"/>
  <c r="J1457" i="1"/>
  <c r="H1461" i="1"/>
  <c r="G1461" i="1"/>
  <c r="H1464" i="1"/>
  <c r="G1464" i="1"/>
  <c r="I1464" i="1" s="1"/>
  <c r="J1464" i="1"/>
  <c r="H1468" i="1"/>
  <c r="G1468" i="1"/>
  <c r="J1468" i="1"/>
  <c r="H1472" i="1"/>
  <c r="G1472" i="1"/>
  <c r="I1472" i="1" s="1"/>
  <c r="J1472" i="1"/>
  <c r="I1478" i="1"/>
  <c r="F107" i="4"/>
  <c r="D106" i="4"/>
  <c r="E421" i="4"/>
  <c r="D416" i="1"/>
  <c r="H416" i="1" s="1"/>
  <c r="E567" i="4"/>
  <c r="D562" i="1"/>
  <c r="H562" i="1" s="1"/>
  <c r="D580" i="4"/>
  <c r="F585" i="4"/>
  <c r="C579" i="1"/>
  <c r="F599" i="4"/>
  <c r="C593" i="1"/>
  <c r="F135" i="5"/>
  <c r="D134" i="5"/>
  <c r="C1113" i="1"/>
  <c r="E245" i="5"/>
  <c r="D1222" i="1" s="1"/>
  <c r="D1227" i="1"/>
  <c r="E129" i="6"/>
  <c r="D1423" i="1" s="1"/>
  <c r="D1424" i="1"/>
  <c r="H1479" i="1"/>
  <c r="G1479" i="1"/>
  <c r="I1479" i="1" s="1"/>
  <c r="J1479" i="1"/>
  <c r="H1482" i="1"/>
  <c r="G1482" i="1"/>
  <c r="H1486" i="1"/>
  <c r="G1486" i="1"/>
  <c r="H1490" i="1"/>
  <c r="G1490" i="1"/>
  <c r="H1494" i="1"/>
  <c r="G1494" i="1"/>
  <c r="H1498" i="1"/>
  <c r="G1498" i="1"/>
  <c r="H1502" i="1"/>
  <c r="G1502" i="1"/>
  <c r="H1506" i="1"/>
  <c r="G1506" i="1"/>
  <c r="H1510" i="1"/>
  <c r="G1510"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G1440" i="1"/>
  <c r="I1440" i="1" s="1"/>
  <c r="G1442" i="1"/>
  <c r="I1442" i="1" s="1"/>
  <c r="G1444" i="1"/>
  <c r="I1444" i="1" s="1"/>
  <c r="D7" i="4"/>
  <c r="E106" i="4"/>
  <c r="D102" i="1" s="1"/>
  <c r="F225" i="4"/>
  <c r="D224" i="4"/>
  <c r="F253" i="4"/>
  <c r="D252" i="4"/>
  <c r="E363" i="4"/>
  <c r="D358" i="1" s="1"/>
  <c r="D644" i="4"/>
  <c r="F473" i="4"/>
  <c r="D472" i="4"/>
  <c r="D593" i="4"/>
  <c r="F90" i="6"/>
  <c r="D89" i="6"/>
  <c r="D124" i="4"/>
  <c r="G20" i="9"/>
  <c r="D163" i="4"/>
  <c r="E224" i="4"/>
  <c r="D220" i="1" s="1"/>
  <c r="F421" i="4"/>
  <c r="E472" i="4"/>
  <c r="D466" i="1" s="1"/>
  <c r="D529" i="4"/>
  <c r="D567" i="4"/>
  <c r="D625" i="4"/>
  <c r="F13" i="5"/>
  <c r="D12" i="5"/>
  <c r="H289" i="9"/>
  <c r="E176" i="5"/>
  <c r="F176" i="5" s="1"/>
  <c r="F238" i="5"/>
  <c r="D42" i="8"/>
  <c r="E50" i="4"/>
  <c r="D46" i="1" s="1"/>
  <c r="E82" i="4"/>
  <c r="D78" i="1" s="1"/>
  <c r="F312" i="4"/>
  <c r="D311" i="4"/>
  <c r="D643" i="4"/>
  <c r="F416" i="4"/>
  <c r="F485" i="4"/>
  <c r="D484" i="4"/>
  <c r="F106" i="5"/>
  <c r="D87" i="5"/>
  <c r="D43" i="8"/>
  <c r="F417" i="4"/>
  <c r="G286" i="9"/>
  <c r="F88" i="5"/>
  <c r="F119" i="5"/>
  <c r="F206" i="5"/>
  <c r="D245" i="5"/>
  <c r="D237" i="5" s="1"/>
  <c r="D175" i="5" s="1"/>
  <c r="F259" i="5"/>
  <c r="D258" i="5"/>
  <c r="E89" i="6"/>
  <c r="D1383" i="1" s="1"/>
  <c r="D49" i="8"/>
  <c r="C1524" i="1" s="1"/>
  <c r="G207" i="9"/>
  <c r="E207" i="9" s="1"/>
  <c r="B207" i="9" s="1"/>
  <c r="G160" i="9"/>
  <c r="E160" i="9" s="1"/>
  <c r="B160" i="9" s="1"/>
  <c r="E142" i="9"/>
  <c r="B142" i="9" s="1"/>
  <c r="H286" i="9"/>
  <c r="E87" i="5"/>
  <c r="D1065" i="1" s="1"/>
  <c r="E146" i="5"/>
  <c r="D1124" i="1" s="1"/>
  <c r="G287" i="9"/>
  <c r="E287" i="9" s="1"/>
  <c r="B287" i="9" s="1"/>
  <c r="D146" i="5"/>
  <c r="F6" i="6"/>
  <c r="D5" i="6"/>
  <c r="G289" i="9"/>
  <c r="F177" i="5"/>
  <c r="E292" i="9"/>
  <c r="B292" i="9" s="1"/>
  <c r="E5" i="6"/>
  <c r="D35" i="6"/>
  <c r="G297" i="9"/>
  <c r="E297" i="9" s="1"/>
  <c r="G164" i="9"/>
  <c r="B105" i="9"/>
  <c r="B113" i="9"/>
  <c r="B121" i="9"/>
  <c r="B129" i="9"/>
  <c r="B137" i="9"/>
  <c r="B149" i="9"/>
  <c r="B157" i="9"/>
  <c r="L191" i="9"/>
  <c r="F191" i="9" s="1"/>
  <c r="G199" i="9"/>
  <c r="E199" i="9" s="1"/>
  <c r="B199" i="9" s="1"/>
  <c r="M212" i="9"/>
  <c r="L212" i="9"/>
  <c r="G211" i="9"/>
  <c r="E211" i="9" s="1"/>
  <c r="B211" i="9" s="1"/>
  <c r="G210" i="9"/>
  <c r="E210" i="9" s="1"/>
  <c r="B210" i="9" s="1"/>
  <c r="G209" i="9"/>
  <c r="E209" i="9" s="1"/>
  <c r="B209" i="9" s="1"/>
  <c r="G208" i="9"/>
  <c r="E208" i="9" s="1"/>
  <c r="B208"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5" i="9"/>
  <c r="H164" i="9"/>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I10" i="9"/>
  <c r="G161" i="9"/>
  <c r="E161" i="9" s="1"/>
  <c r="B161" i="9" s="1"/>
  <c r="G163" i="9"/>
  <c r="E163" i="9" s="1"/>
  <c r="B163" i="9" s="1"/>
  <c r="G178" i="9"/>
  <c r="E178" i="9" s="1"/>
  <c r="B178" i="9" s="1"/>
  <c r="G186" i="9"/>
  <c r="E186" i="9" s="1"/>
  <c r="B186" i="9" s="1"/>
  <c r="E96" i="9"/>
  <c r="B96" i="9" s="1"/>
  <c r="E100" i="9"/>
  <c r="B100" i="9" s="1"/>
  <c r="B109" i="9"/>
  <c r="B117" i="9"/>
  <c r="B125" i="9"/>
  <c r="B133" i="9"/>
  <c r="B141" i="9"/>
  <c r="B145" i="9"/>
  <c r="B153" i="9"/>
  <c r="G195" i="9"/>
  <c r="E195" i="9" s="1"/>
  <c r="B195" i="9" s="1"/>
  <c r="G203" i="9"/>
  <c r="E203" i="9" s="1"/>
  <c r="B203" i="9" s="1"/>
  <c r="B217" i="9"/>
  <c r="B224" i="9"/>
  <c r="F230" i="9"/>
  <c r="B230" i="9" s="1"/>
  <c r="F238" i="9"/>
  <c r="B238" i="9" s="1"/>
  <c r="F246" i="9"/>
  <c r="B246" i="9" s="1"/>
  <c r="F254" i="9"/>
  <c r="B254" i="9" s="1"/>
  <c r="F218" i="9"/>
  <c r="B218" i="9" s="1"/>
  <c r="B232" i="9"/>
  <c r="B233" i="9"/>
  <c r="B240" i="9"/>
  <c r="B241" i="9"/>
  <c r="B248" i="9"/>
  <c r="B249" i="9"/>
  <c r="B256" i="9"/>
  <c r="B257" i="9"/>
  <c r="B264" i="9"/>
  <c r="B265" i="9"/>
  <c r="I29" i="3" l="1"/>
  <c r="D1436" i="1"/>
  <c r="G1437" i="1"/>
  <c r="H1437" i="1"/>
  <c r="H29" i="3"/>
  <c r="C1436" i="1"/>
  <c r="G378" i="1"/>
  <c r="H1409" i="1"/>
  <c r="G1409" i="1"/>
  <c r="H1408" i="1"/>
  <c r="G1408" i="1"/>
  <c r="G1576" i="1"/>
  <c r="H1576" i="1"/>
  <c r="H1501" i="1"/>
  <c r="H1236" i="1"/>
  <c r="G1236" i="1"/>
  <c r="E237" i="5"/>
  <c r="E175" i="5" s="1"/>
  <c r="D1152" i="1" s="1"/>
  <c r="E289" i="9"/>
  <c r="B289" i="9" s="1"/>
  <c r="E7" i="5"/>
  <c r="D985" i="1" s="1"/>
  <c r="G1215" i="1"/>
  <c r="H1215" i="1"/>
  <c r="G1216" i="1"/>
  <c r="H1216" i="1"/>
  <c r="F69" i="5"/>
  <c r="C1047" i="1"/>
  <c r="F152" i="4"/>
  <c r="H20" i="9"/>
  <c r="E20" i="9" s="1"/>
  <c r="F82" i="4"/>
  <c r="C78" i="1"/>
  <c r="H78" i="1" s="1"/>
  <c r="E165" i="9"/>
  <c r="B165" i="9" s="1"/>
  <c r="E164" i="9"/>
  <c r="B164" i="9" s="1"/>
  <c r="B191" i="9"/>
  <c r="G148" i="1"/>
  <c r="C1152" i="1"/>
  <c r="F484" i="4"/>
  <c r="C478" i="1"/>
  <c r="F252" i="4"/>
  <c r="C248" i="1"/>
  <c r="F134" i="5"/>
  <c r="C1112" i="1"/>
  <c r="H579" i="1"/>
  <c r="G579" i="1"/>
  <c r="B297" i="9"/>
  <c r="E296" i="9"/>
  <c r="I10" i="3" s="1"/>
  <c r="F146" i="5"/>
  <c r="C1124" i="1"/>
  <c r="G1524" i="1"/>
  <c r="H1524" i="1"/>
  <c r="C1222" i="1"/>
  <c r="F245" i="5"/>
  <c r="E286" i="9"/>
  <c r="B286" i="9" s="1"/>
  <c r="F87" i="5"/>
  <c r="D68" i="5"/>
  <c r="C1065" i="1"/>
  <c r="K1432" i="9"/>
  <c r="G295" i="9"/>
  <c r="E295" i="9" s="1"/>
  <c r="B295" i="9" s="1"/>
  <c r="I34" i="3"/>
  <c r="C1517" i="1"/>
  <c r="I22" i="3"/>
  <c r="D1153" i="1"/>
  <c r="F625" i="4"/>
  <c r="C619" i="1"/>
  <c r="D420" i="4"/>
  <c r="F163" i="4"/>
  <c r="D151" i="4"/>
  <c r="C159" i="1"/>
  <c r="F124" i="4"/>
  <c r="C120" i="1"/>
  <c r="F644" i="4"/>
  <c r="C638" i="1"/>
  <c r="F7" i="4"/>
  <c r="D6" i="4"/>
  <c r="C3" i="1"/>
  <c r="G620" i="1"/>
  <c r="H620" i="1"/>
  <c r="F50" i="4"/>
  <c r="C46" i="1"/>
  <c r="I1459" i="1"/>
  <c r="I1462" i="1"/>
  <c r="I1449" i="1"/>
  <c r="G562" i="1"/>
  <c r="G416" i="1"/>
  <c r="G78" i="1"/>
  <c r="I35" i="3"/>
  <c r="C1518" i="1"/>
  <c r="F363" i="4"/>
  <c r="C358" i="1"/>
  <c r="F35" i="6"/>
  <c r="H25" i="3"/>
  <c r="C1329" i="1"/>
  <c r="E151" i="4"/>
  <c r="G294" i="9"/>
  <c r="E294" i="9" s="1"/>
  <c r="F567" i="4"/>
  <c r="C561" i="1"/>
  <c r="F89" i="6"/>
  <c r="C1383" i="1"/>
  <c r="C587" i="1"/>
  <c r="F593" i="4"/>
  <c r="F224" i="4"/>
  <c r="C220" i="1"/>
  <c r="E6" i="4"/>
  <c r="G1424" i="1"/>
  <c r="H1424" i="1"/>
  <c r="G593" i="1"/>
  <c r="H593" i="1"/>
  <c r="F580" i="4"/>
  <c r="C574" i="1"/>
  <c r="E420" i="4"/>
  <c r="D415" i="1"/>
  <c r="F311" i="4"/>
  <c r="C306" i="1"/>
  <c r="H23" i="3"/>
  <c r="C1214" i="1"/>
  <c r="G1227" i="1"/>
  <c r="H1227" i="1"/>
  <c r="E528" i="4"/>
  <c r="D561" i="1"/>
  <c r="F212" i="9"/>
  <c r="B212" i="9" s="1"/>
  <c r="E141" i="6"/>
  <c r="I24" i="3"/>
  <c r="D1299" i="1"/>
  <c r="F5" i="6"/>
  <c r="H24" i="3"/>
  <c r="C1299" i="1"/>
  <c r="D141" i="6"/>
  <c r="C1235" i="1"/>
  <c r="F258" i="5"/>
  <c r="E68" i="5"/>
  <c r="F643" i="4"/>
  <c r="C637" i="1"/>
  <c r="F12" i="5"/>
  <c r="D7" i="5"/>
  <c r="C990" i="1"/>
  <c r="D528" i="4"/>
  <c r="F529" i="4"/>
  <c r="C523" i="1"/>
  <c r="D298" i="4"/>
  <c r="F472" i="4"/>
  <c r="C466" i="1"/>
  <c r="E350" i="4"/>
  <c r="G1423" i="1"/>
  <c r="H1423" i="1"/>
  <c r="H1113" i="1"/>
  <c r="G1113" i="1"/>
  <c r="F106" i="4"/>
  <c r="C102" i="1"/>
  <c r="I1468" i="1"/>
  <c r="I1457" i="1"/>
  <c r="I1447" i="1"/>
  <c r="F351" i="4"/>
  <c r="D350" i="4"/>
  <c r="C346" i="1"/>
  <c r="H1007" i="1"/>
  <c r="G1007" i="1"/>
  <c r="F196" i="4"/>
  <c r="C192" i="1"/>
  <c r="I1474" i="1"/>
  <c r="I1455" i="1"/>
  <c r="G1436" i="1" l="1"/>
  <c r="H1436" i="1"/>
  <c r="D1214" i="1"/>
  <c r="I23" i="3"/>
  <c r="F237" i="5"/>
  <c r="F175" i="5"/>
  <c r="I20" i="3"/>
  <c r="H1047" i="1"/>
  <c r="G1047" i="1"/>
  <c r="B20" i="9"/>
  <c r="E19" i="9"/>
  <c r="D408" i="4"/>
  <c r="F350" i="4"/>
  <c r="C345" i="1"/>
  <c r="E293" i="9"/>
  <c r="B294" i="9"/>
  <c r="H638" i="1"/>
  <c r="G638" i="1"/>
  <c r="H159" i="1"/>
  <c r="G159" i="1"/>
  <c r="H619" i="1"/>
  <c r="G619" i="1"/>
  <c r="H102" i="1"/>
  <c r="G102" i="1"/>
  <c r="I28" i="3"/>
  <c r="D1435" i="1"/>
  <c r="I17" i="3"/>
  <c r="E289" i="4"/>
  <c r="D147" i="1"/>
  <c r="H358" i="1"/>
  <c r="G358" i="1"/>
  <c r="H46" i="1"/>
  <c r="G46" i="1"/>
  <c r="H3" i="1"/>
  <c r="G3" i="1"/>
  <c r="D289" i="4"/>
  <c r="D290" i="4" s="1"/>
  <c r="F151" i="4"/>
  <c r="H17" i="3"/>
  <c r="C147" i="1"/>
  <c r="H1517" i="1"/>
  <c r="G1517" i="1"/>
  <c r="H11" i="3"/>
  <c r="H1065" i="1"/>
  <c r="G1065" i="1"/>
  <c r="H1124" i="1"/>
  <c r="G1124" i="1"/>
  <c r="H248" i="1"/>
  <c r="G248" i="1"/>
  <c r="G466" i="1"/>
  <c r="H466" i="1"/>
  <c r="E636" i="4"/>
  <c r="D630" i="1" s="1"/>
  <c r="D522" i="1"/>
  <c r="H220" i="1"/>
  <c r="G220" i="1"/>
  <c r="G1383" i="1"/>
  <c r="H1383" i="1"/>
  <c r="D636" i="4"/>
  <c r="F528" i="4"/>
  <c r="C522" i="1"/>
  <c r="H637" i="1"/>
  <c r="G637" i="1"/>
  <c r="G1235" i="1"/>
  <c r="H1235" i="1"/>
  <c r="H415" i="1"/>
  <c r="G415" i="1"/>
  <c r="H1518" i="1"/>
  <c r="G1518" i="1"/>
  <c r="D407" i="4"/>
  <c r="F298" i="4"/>
  <c r="C293" i="1"/>
  <c r="H990" i="1"/>
  <c r="G990" i="1"/>
  <c r="F141" i="6"/>
  <c r="H28" i="3"/>
  <c r="C1435" i="1"/>
  <c r="G299" i="9"/>
  <c r="E299" i="9" s="1"/>
  <c r="H306" i="1"/>
  <c r="G306" i="1"/>
  <c r="E635" i="4"/>
  <c r="D629" i="1" s="1"/>
  <c r="D414" i="1"/>
  <c r="G561" i="1"/>
  <c r="H561" i="1"/>
  <c r="G1329" i="1"/>
  <c r="H1329" i="1"/>
  <c r="H16" i="3"/>
  <c r="F6" i="4"/>
  <c r="D412" i="4"/>
  <c r="C2" i="1"/>
  <c r="H120" i="1"/>
  <c r="G120" i="1"/>
  <c r="H1153" i="1"/>
  <c r="G1153" i="1"/>
  <c r="F68" i="5"/>
  <c r="H21" i="3"/>
  <c r="C1046" i="1"/>
  <c r="G1222" i="1"/>
  <c r="H1222" i="1"/>
  <c r="H192" i="1"/>
  <c r="G192" i="1"/>
  <c r="G346" i="1"/>
  <c r="H346" i="1"/>
  <c r="E408" i="4"/>
  <c r="D403" i="1" s="1"/>
  <c r="D345" i="1"/>
  <c r="E407" i="4"/>
  <c r="D402" i="1" s="1"/>
  <c r="H523" i="1"/>
  <c r="G523" i="1"/>
  <c r="F7" i="5"/>
  <c r="D6" i="5"/>
  <c r="H20" i="3"/>
  <c r="C985" i="1"/>
  <c r="I21" i="3"/>
  <c r="D1046" i="1"/>
  <c r="E6" i="5"/>
  <c r="G1299" i="1"/>
  <c r="H9" i="3"/>
  <c r="H1299" i="1"/>
  <c r="G1214" i="1"/>
  <c r="H1214" i="1"/>
  <c r="H574" i="1"/>
  <c r="G574" i="1"/>
  <c r="E290" i="4"/>
  <c r="D286" i="1" s="1"/>
  <c r="E412" i="4"/>
  <c r="I16" i="3"/>
  <c r="D2" i="1"/>
  <c r="H587" i="1"/>
  <c r="G587" i="1"/>
  <c r="F420" i="4"/>
  <c r="D635" i="4"/>
  <c r="C414" i="1"/>
  <c r="G1112" i="1"/>
  <c r="H1112" i="1"/>
  <c r="H478" i="1"/>
  <c r="G478" i="1"/>
  <c r="H1152" i="1"/>
  <c r="G1152" i="1"/>
  <c r="H276" i="9" l="1"/>
  <c r="D984" i="1"/>
  <c r="H147" i="1"/>
  <c r="G147" i="1"/>
  <c r="C629" i="1"/>
  <c r="F635" i="4"/>
  <c r="G282" i="9"/>
  <c r="E282" i="9" s="1"/>
  <c r="B282" i="9" s="1"/>
  <c r="G276" i="9"/>
  <c r="F6" i="5"/>
  <c r="C984" i="1"/>
  <c r="H2" i="1"/>
  <c r="G2" i="1"/>
  <c r="F290" i="4"/>
  <c r="C286" i="1"/>
  <c r="F636" i="4"/>
  <c r="C630" i="1"/>
  <c r="N3" i="9"/>
  <c r="I11" i="3"/>
  <c r="G345" i="1"/>
  <c r="H345" i="1"/>
  <c r="G414" i="1"/>
  <c r="H414" i="1"/>
  <c r="H293" i="1"/>
  <c r="G293" i="1"/>
  <c r="E298" i="9"/>
  <c r="B299" i="9"/>
  <c r="F407" i="4"/>
  <c r="C402" i="1"/>
  <c r="K3" i="9"/>
  <c r="I9" i="3"/>
  <c r="G1046" i="1"/>
  <c r="H1046" i="1"/>
  <c r="D639" i="4"/>
  <c r="F412" i="4"/>
  <c r="C407" i="1"/>
  <c r="E639" i="4"/>
  <c r="D407" i="1"/>
  <c r="G985" i="1"/>
  <c r="H985" i="1"/>
  <c r="G1435" i="1"/>
  <c r="H1435" i="1"/>
  <c r="H522" i="1"/>
  <c r="G522" i="1"/>
  <c r="D413" i="4"/>
  <c r="D414" i="4" s="1"/>
  <c r="F289" i="4"/>
  <c r="D291" i="4"/>
  <c r="C285" i="1"/>
  <c r="E291" i="4"/>
  <c r="D287" i="1" s="1"/>
  <c r="E413" i="4"/>
  <c r="D285" i="1"/>
  <c r="C403" i="1"/>
  <c r="F408" i="4"/>
  <c r="E276" i="9" l="1"/>
  <c r="E275" i="9" s="1"/>
  <c r="F414" i="4"/>
  <c r="C409" i="1"/>
  <c r="E640" i="4"/>
  <c r="E641" i="4" s="1"/>
  <c r="E415" i="4"/>
  <c r="D410" i="1" s="1"/>
  <c r="D408" i="1"/>
  <c r="H285" i="1"/>
  <c r="G285" i="1"/>
  <c r="D633" i="1"/>
  <c r="F639" i="4"/>
  <c r="C633" i="1"/>
  <c r="H8" i="3"/>
  <c r="G984" i="1"/>
  <c r="H984" i="1"/>
  <c r="D640" i="4"/>
  <c r="D415" i="4"/>
  <c r="F413" i="4"/>
  <c r="C408" i="1"/>
  <c r="E414" i="4"/>
  <c r="D409" i="1" s="1"/>
  <c r="H286" i="1"/>
  <c r="G286" i="1"/>
  <c r="H403" i="1"/>
  <c r="G403" i="1"/>
  <c r="F291" i="4"/>
  <c r="C287" i="1"/>
  <c r="G407" i="1"/>
  <c r="H407" i="1"/>
  <c r="G402" i="1"/>
  <c r="H402" i="1"/>
  <c r="H630" i="1"/>
  <c r="G630" i="1"/>
  <c r="H629" i="1"/>
  <c r="G629" i="1"/>
  <c r="B276" i="9" l="1"/>
  <c r="M3" i="9"/>
  <c r="I8" i="3"/>
  <c r="D634" i="1"/>
  <c r="E642" i="4"/>
  <c r="H287" i="1"/>
  <c r="G287" i="1"/>
  <c r="F415" i="4"/>
  <c r="C410" i="1"/>
  <c r="D642" i="4"/>
  <c r="F640" i="4"/>
  <c r="C634" i="1"/>
  <c r="D641" i="4"/>
  <c r="D635" i="1"/>
  <c r="G409" i="1"/>
  <c r="H409" i="1"/>
  <c r="H408" i="1"/>
  <c r="G408" i="1"/>
  <c r="H633" i="1"/>
  <c r="G633" i="1"/>
  <c r="H634" i="1" l="1"/>
  <c r="G634" i="1"/>
  <c r="D636" i="1"/>
  <c r="E646" i="4"/>
  <c r="E645" i="4"/>
  <c r="D646" i="4"/>
  <c r="F642" i="4"/>
  <c r="C636" i="1"/>
  <c r="F641" i="4"/>
  <c r="D645" i="4"/>
  <c r="C635" i="1"/>
  <c r="H410" i="1"/>
  <c r="G410" i="1"/>
  <c r="I19" i="3" l="1"/>
  <c r="D640" i="1"/>
  <c r="H635" i="1"/>
  <c r="G635" i="1"/>
  <c r="F645" i="4"/>
  <c r="H18" i="3"/>
  <c r="C639" i="1"/>
  <c r="F646" i="4"/>
  <c r="H19" i="3"/>
  <c r="C640" i="1"/>
  <c r="H636" i="1"/>
  <c r="G636" i="1"/>
  <c r="I18" i="3"/>
  <c r="D639" i="1"/>
  <c r="H7" i="3" l="1"/>
  <c r="J3" i="9" s="1"/>
  <c r="G639" i="1"/>
  <c r="H639" i="1"/>
  <c r="G640" i="1"/>
  <c r="H640" i="1"/>
  <c r="I7" i="3" l="1"/>
  <c r="M272" i="9"/>
  <c r="L272" i="9"/>
  <c r="H18" i="9"/>
  <c r="G16" i="9"/>
  <c r="K6" i="9"/>
  <c r="G18" i="9"/>
  <c r="M15" i="9"/>
  <c r="I12" i="9"/>
  <c r="I17" i="9"/>
  <c r="J11" i="9"/>
  <c r="I8" i="9"/>
  <c r="K10" i="9"/>
  <c r="J7" i="9"/>
  <c r="I5" i="9"/>
  <c r="K11" i="9"/>
  <c r="H16" i="9"/>
  <c r="I6" i="9"/>
  <c r="K12" i="9"/>
  <c r="G17" i="9"/>
  <c r="K9" i="9"/>
  <c r="L15" i="9"/>
  <c r="K5" i="9"/>
  <c r="J10" i="9"/>
  <c r="M16" i="9"/>
  <c r="G15" i="9"/>
  <c r="J5" i="9"/>
  <c r="K7" i="9"/>
  <c r="J12" i="9"/>
  <c r="J17" i="9"/>
  <c r="K8" i="9"/>
  <c r="J13" i="9"/>
  <c r="I7" i="9"/>
  <c r="K13" i="9"/>
  <c r="H17" i="9"/>
  <c r="J8" i="9"/>
  <c r="I13" i="9"/>
  <c r="J9" i="9"/>
  <c r="H15" i="9"/>
  <c r="J6" i="9"/>
  <c r="I11" i="9"/>
  <c r="I9" i="9"/>
  <c r="L16" i="9"/>
  <c r="E18" i="9" l="1"/>
  <c r="B18" i="9" s="1"/>
  <c r="F15" i="9"/>
  <c r="F16" i="9"/>
  <c r="E9" i="9"/>
  <c r="B9" i="9" s="1"/>
  <c r="F272" i="9"/>
  <c r="B272" i="9" s="1"/>
  <c r="E11" i="9"/>
  <c r="B11" i="9" s="1"/>
  <c r="E13" i="9"/>
  <c r="B13" i="9" s="1"/>
  <c r="E7" i="9"/>
  <c r="B7" i="9" s="1"/>
  <c r="E12" i="9"/>
  <c r="B12" i="9" s="1"/>
  <c r="E16" i="9"/>
  <c r="E10" i="9"/>
  <c r="B10" i="9" s="1"/>
  <c r="E17" i="9"/>
  <c r="B17" i="9" s="1"/>
  <c r="E8" i="9"/>
  <c r="B8" i="9" s="1"/>
  <c r="E5" i="9"/>
  <c r="E15" i="9"/>
  <c r="E6" i="9"/>
  <c r="B6" i="9" s="1"/>
  <c r="F14" i="9" l="1"/>
  <c r="B16" i="9"/>
  <c r="F19" i="9"/>
  <c r="B5" i="9"/>
  <c r="E4" i="9"/>
  <c r="B1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<sst xmlns="http://schemas.openxmlformats.org/spreadsheetml/2006/main" count="4312" uniqueCount="3393">
  <si>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</si>
  <si>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</si>
  <si>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</si>
  <si>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</si>
  <si>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</si>
  <si>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</si>
  <si>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</si>
  <si>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</si>
  <si>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</si>
  <si>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</si>
  <si>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</si>
  <si>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</si>
  <si>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</si>
  <si>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</si>
  <si>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</si>
  <si>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</si>
  <si>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</si>
  <si>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</si>
  <si>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</si>
  <si>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</si>
  <si>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</si>
  <si>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</si>
  <si>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</si>
  <si>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</si>
  <si>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</si>
  <si>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</si>
  <si>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</si>
  <si>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</si>
  <si>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</si>
  <si>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</si>
  <si>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</si>
  <si>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</si>
  <si>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</si>
  <si>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</si>
  <si>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</si>
  <si>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</si>
  <si>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</si>
  <si>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</si>
  <si>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</si>
  <si>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</si>
  <si>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</si>
  <si>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</si>
  <si>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</si>
  <si>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</si>
  <si>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</si>
  <si>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</si>
  <si>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</si>
  <si>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</si>
  <si>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</si>
  <si>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</si>
  <si>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</si>
  <si>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</si>
  <si>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</si>
  <si>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</si>
  <si>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</si>
  <si>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</si>
  <si>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</si>
  <si>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</si>
  <si>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</si>
  <si>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</si>
  <si>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</si>
  <si>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</si>
  <si>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</si>
  <si>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</si>
  <si>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</si>
  <si>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</si>
  <si>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</si>
  <si>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</si>
  <si>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</si>
  <si>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</si>
  <si>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</si>
  <si>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</si>
  <si>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</si>
  <si>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</si>
  <si>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</si>
  <si>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</si>
  <si>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</si>
  <si>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</si>
  <si>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</si>
  <si>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</si>
  <si>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</si>
  <si>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</si>
  <si>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</si>
  <si>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</si>
  <si>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</si>
  <si>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</si>
  <si>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</si>
  <si>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</si>
  <si>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</si>
  <si>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</si>
  <si>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</si>
  <si>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</si>
  <si>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</si>
  <si>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</si>
  <si>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</si>
  <si>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</si>
  <si>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</si>
  <si>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</si>
  <si>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</si>
  <si>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</si>
  <si>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</si>
  <si>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</si>
  <si>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</si>
  <si>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</si>
  <si>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</si>
  <si>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</si>
  <si>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</si>
  <si>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</si>
  <si>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</si>
  <si>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</si>
  <si>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</si>
  <si>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</si>
  <si>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</si>
  <si>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</si>
  <si>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</si>
  <si>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</si>
  <si>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</si>
  <si>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</si>
  <si>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</si>
  <si>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</si>
  <si>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</si>
  <si>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</si>
  <si>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</si>
  <si>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</si>
  <si>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</si>
  <si>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</si>
  <si>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</si>
  <si>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</si>
  <si>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</si>
  <si>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</si>
  <si>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</si>
  <si>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</si>
  <si>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</si>
  <si>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</si>
  <si>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</si>
  <si>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</si>
  <si>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</si>
  <si>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</si>
  <si>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</si>
  <si>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</si>
  <si>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</si>
  <si>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</si>
  <si>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</si>
  <si>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</si>
  <si>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</si>
  <si>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</si>
  <si>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</si>
  <si>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</si>
  <si>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</si>
  <si>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</si>
  <si>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</si>
  <si>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</si>
  <si>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</si>
  <si>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</si>
  <si>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</si>
  <si>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</si>
  <si>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</si>
  <si>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</si>
  <si>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</si>
  <si>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</si>
  <si>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</si>
  <si>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</si>
  <si>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</si>
  <si>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</si>
  <si>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</si>
  <si>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</si>
  <si>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</si>
  <si>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</si>
  <si>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</si>
  <si>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</si>
  <si>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</si>
  <si>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</si>
  <si>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</si>
  <si>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</si>
  <si>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</si>
  <si>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</si>
  <si>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</si>
  <si>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</si>
  <si>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</si>
  <si>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</si>
  <si>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</si>
  <si>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</si>
  <si>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</si>
  <si>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</si>
  <si>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</si>
  <si>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</si>
  <si>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</si>
  <si>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</si>
  <si>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</si>
  <si>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</si>
  <si>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</si>
  <si>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</si>
  <si>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</si>
  <si>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</si>
  <si>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</si>
  <si>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</si>
  <si>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</si>
  <si>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</si>
  <si>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</si>
  <si>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</si>
  <si>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</si>
  <si>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</si>
  <si>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</si>
  <si>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</si>
  <si>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</si>
  <si>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</si>
  <si>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</si>
  <si>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</si>
  <si>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</si>
  <si>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</si>
  <si>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</si>
  <si>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</si>
  <si>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</si>
  <si>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</si>
  <si>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</si>
  <si>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</si>
  <si>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</si>
  <si>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</si>
  <si>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</si>
  <si>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</si>
  <si>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</si>
  <si>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</si>
  <si>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</si>
  <si>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</si>
  <si>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</si>
  <si>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</si>
  <si>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</si>
  <si>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</si>
  <si>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</si>
  <si>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</si>
  <si>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</si>
  <si>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</si>
  <si>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</si>
  <si>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</si>
  <si>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</si>
  <si>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</si>
  <si>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</si>
  <si>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</si>
  <si>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</si>
  <si>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</si>
  <si>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</si>
  <si>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</si>
  <si>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</si>
  <si>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</si>
  <si>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</si>
  <si>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</si>
  <si>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</si>
  <si>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</si>
  <si>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</si>
  <si>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</si>
  <si>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</si>
  <si>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</si>
  <si>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</si>
  <si>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</si>
  <si>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</si>
  <si>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</si>
  <si>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</si>
  <si>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</si>
  <si>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</si>
  <si>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</si>
  <si>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</si>
  <si>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</si>
  <si>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</si>
  <si>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</si>
  <si>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</si>
  <si>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</si>
  <si>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</si>
  <si>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</si>
  <si>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</si>
  <si>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</si>
  <si>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</si>
  <si>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</si>
  <si>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</si>
  <si>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</si>
  <si>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</si>
  <si>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</si>
  <si>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</si>
  <si>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</si>
  <si>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</si>
  <si>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</si>
  <si>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</si>
  <si>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</si>
  <si>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</si>
  <si>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</si>
  <si>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</si>
  <si>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</si>
  <si>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</si>
  <si>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</si>
  <si>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</si>
  <si>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</si>
  <si>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</si>
  <si>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</si>
  <si>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</si>
  <si>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</si>
  <si>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</si>
  <si>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</si>
  <si>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</si>
  <si>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</si>
  <si>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</si>
  <si>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</si>
  <si>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</si>
  <si>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</si>
  <si>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</si>
  <si>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</si>
  <si>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</si>
  <si>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</si>
  <si>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</si>
  <si>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</si>
  <si>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</si>
  <si>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</si>
  <si>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</si>
  <si>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</si>
  <si>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</si>
  <si>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</si>
  <si>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</si>
  <si>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</si>
  <si>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</si>
  <si>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</si>
  <si>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</si>
  <si>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</si>
  <si>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</si>
  <si>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</si>
  <si>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</si>
  <si>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</si>
  <si>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</si>
  <si>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</si>
  <si>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</si>
  <si>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</si>
  <si>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</si>
  <si>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</si>
  <si>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</si>
  <si>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</si>
  <si>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</si>
  <si>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</si>
  <si>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</si>
  <si>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</si>
  <si>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</si>
  <si>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</si>
  <si>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</si>
  <si>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</si>
  <si>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</si>
  <si>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</si>
  <si>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</si>
  <si>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</si>
  <si>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</si>
  <si>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</si>
  <si>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</si>
  <si>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</si>
  <si>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</si>
  <si>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</si>
  <si>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</si>
  <si>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</si>
  <si>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</si>
  <si>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</si>
  <si>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</si>
  <si>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</si>
  <si>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</si>
  <si>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</si>
  <si>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</si>
  <si>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</si>
  <si>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</si>
  <si>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</si>
  <si>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</si>
  <si>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</si>
  <si>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</si>
  <si>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</si>
  <si>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</si>
  <si>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</si>
  <si>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</si>
  <si>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</si>
  <si>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</si>
  <si>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</si>
  <si>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</si>
  <si>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</si>
  <si>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</si>
  <si>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</si>
  <si>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</si>
  <si>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</si>
  <si>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</si>
  <si>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</si>
  <si>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</si>
  <si>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</si>
  <si>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</si>
  <si>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</si>
  <si>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</si>
  <si>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</si>
  <si>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</si>
  <si>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</si>
  <si>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</si>
  <si>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</si>
  <si>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</si>
  <si>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</si>
  <si>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</si>
  <si>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</si>
  <si>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</si>
  <si>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</si>
  <si>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</si>
  <si>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</si>
  <si>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</si>
  <si>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</si>
  <si>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</si>
  <si>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</si>
  <si>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</si>
  <si>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</si>
  <si>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</si>
  <si>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</si>
  <si>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</si>
  <si>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</si>
  <si>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</si>
  <si>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</si>
  <si>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</si>
  <si>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</si>
  <si>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</si>
  <si>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</si>
  <si>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</si>
  <si>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</si>
  <si>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</si>
  <si>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</si>
  <si>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</si>
  <si>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</si>
  <si>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</si>
  <si>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</si>
  <si>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</si>
  <si>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</si>
  <si>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</si>
  <si>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</si>
  <si>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</si>
  <si>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</si>
  <si>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</si>
  <si>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</si>
  <si>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</si>
  <si>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</si>
  <si>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</si>
  <si>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</si>
  <si>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</si>
  <si>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</si>
  <si>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</si>
  <si>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</si>
  <si>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</si>
  <si>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</si>
  <si>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</si>
  <si>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</si>
  <si>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</si>
  <si>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</si>
  <si>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</si>
  <si>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</si>
  <si>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</si>
  <si>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</si>
  <si>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</si>
  <si>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</si>
  <si>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</si>
  <si>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</si>
  <si>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</si>
  <si>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</si>
  <si>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</si>
  <si>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</si>
  <si>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</si>
  <si>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</si>
  <si>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</si>
  <si>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</si>
  <si>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</si>
  <si>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</si>
  <si>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</si>
  <si>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</si>
  <si>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</si>
  <si>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</si>
  <si>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</si>
  <si>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</si>
  <si>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</si>
  <si>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</si>
  <si>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</si>
  <si>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</si>
  <si>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</si>
  <si>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</si>
  <si>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</si>
  <si>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</si>
  <si>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</si>
  <si>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</si>
  <si>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</si>
  <si>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</si>
  <si>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</si>
  <si>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</si>
  <si>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</si>
  <si>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</si>
  <si>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</si>
  <si>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</si>
  <si>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</si>
  <si>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</si>
  <si>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</si>
  <si>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</si>
  <si>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</si>
  <si>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</si>
  <si>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</si>
  <si>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</si>
  <si>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</si>
  <si>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</si>
  <si>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</si>
  <si>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</si>
  <si>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</si>
  <si>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</si>
  <si>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</si>
  <si>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</si>
  <si>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</si>
  <si>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</si>
  <si>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</si>
  <si>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</si>
  <si>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</si>
  <si>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</si>
  <si>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</si>
  <si>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</si>
  <si>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</si>
  <si>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</si>
  <si>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</si>
  <si>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</si>
  <si>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</si>
  <si>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</si>
  <si>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</si>
  <si>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</si>
  <si>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</si>
  <si>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</si>
  <si>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</si>
  <si>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</si>
  <si>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</si>
  <si>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</si>
  <si>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</si>
  <si>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</si>
  <si>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</si>
  <si>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</si>
  <si>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</si>
  <si>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</si>
  <si>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</si>
  <si>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</si>
  <si>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</si>
  <si>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</si>
  <si>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</si>
  <si>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</si>
  <si>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</si>
  <si>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</si>
  <si>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</si>
  <si>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</si>
  <si>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</si>
  <si>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</si>
  <si>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</si>
  <si>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</si>
  <si>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</si>
  <si>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</si>
  <si>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</si>
  <si>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</si>
  <si>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</si>
  <si>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</si>
  <si>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</si>
  <si>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</si>
  <si>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</si>
  <si>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</si>
  <si>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</si>
  <si>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</si>
  <si>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</si>
  <si>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</si>
  <si>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</si>
  <si>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</si>
  <si>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</si>
  <si>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</si>
  <si>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</si>
  <si>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</si>
  <si>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</si>
  <si>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</si>
  <si>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</si>
  <si>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</si>
  <si>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</si>
  <si>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</si>
  <si>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</si>
  <si>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</si>
  <si>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</si>
  <si>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</si>
  <si>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</si>
  <si>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</si>
  <si>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</si>
  <si>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</si>
  <si>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</si>
  <si>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</si>
  <si>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</si>
  <si>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</si>
  <si>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</si>
  <si>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</si>
  <si>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</si>
  <si>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</si>
  <si>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</si>
  <si>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</si>
  <si>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</si>
  <si>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</si>
  <si>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</si>
  <si>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</si>
  <si>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</si>
  <si>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</si>
  <si>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</si>
  <si>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</si>
  <si>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</si>
  <si>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</si>
  <si>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</si>
  <si>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</si>
  <si>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</si>
  <si>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</si>
  <si>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</si>
  <si>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</si>
  <si>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</si>
  <si>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</si>
  <si>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</si>
  <si>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</si>
  <si>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</si>
  <si>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</si>
  <si>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</si>
  <si>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</si>
  <si>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</si>
  <si>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</si>
  <si>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</si>
  <si>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</si>
  <si>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</si>
  <si>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</si>
  <si>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</si>
  <si>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</si>
  <si>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</si>
  <si>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</si>
  <si>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</si>
  <si>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</si>
  <si>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</si>
  <si>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</si>
  <si>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</si>
  <si>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</si>
  <si>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</si>
  <si>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</si>
  <si>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</si>
  <si>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</si>
  <si>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</si>
  <si>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</si>
  <si>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</si>
  <si>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</si>
  <si>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</si>
  <si>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</si>
  <si>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</si>
  <si>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</si>
  <si>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</si>
  <si>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</si>
  <si>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</si>
  <si>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</si>
  <si>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</si>
  <si>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</si>
  <si>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</si>
  <si>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</si>
  <si>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</si>
  <si>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</si>
  <si>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</si>
  <si>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</si>
  <si>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</si>
  <si>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</si>
  <si>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</si>
  <si>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</si>
  <si>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</si>
  <si>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</si>
  <si>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</si>
  <si>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</si>
  <si>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</si>
  <si>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</si>
  <si>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</si>
  <si>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</si>
  <si>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</si>
  <si>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</si>
  <si>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</si>
  <si>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</si>
  <si>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</si>
  <si>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</si>
  <si>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</si>
  <si>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</si>
  <si>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</si>
  <si>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</si>
  <si>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</si>
  <si>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</si>
  <si>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</si>
  <si>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</si>
  <si>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</si>
  <si>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</si>
  <si>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</si>
  <si>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</si>
  <si>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</si>
  <si>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</si>
  <si>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</si>
  <si>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</si>
  <si>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</si>
  <si>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</si>
  <si>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</si>
  <si>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</si>
  <si>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</si>
  <si>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</si>
  <si>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</si>
  <si>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</si>
  <si>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</si>
  <si>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</si>
  <si>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</si>
  <si>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</si>
  <si>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</si>
  <si>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</si>
  <si>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</si>
  <si>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</si>
  <si>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</si>
  <si>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</si>
  <si>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</si>
  <si>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</si>
  <si>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</si>
  <si>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</si>
  <si>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</si>
  <si>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</si>
  <si>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</si>
  <si>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</si>
  <si>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</si>
  <si>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</si>
  <si>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</si>
  <si>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</si>
  <si>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</si>
  <si>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</si>
  <si>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</si>
  <si>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</si>
  <si>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</si>
  <si>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</si>
  <si>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</si>
  <si>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</si>
  <si>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</si>
  <si>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</si>
  <si>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</si>
  <si>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</si>
  <si>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</si>
  <si>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</si>
  <si>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</si>
  <si>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</si>
  <si>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</si>
  <si>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</si>
  <si>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</si>
  <si>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</si>
  <si>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</si>
  <si>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</si>
  <si>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</si>
  <si>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</si>
  <si>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</si>
  <si>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</si>
  <si>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</si>
  <si>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</si>
  <si>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</si>
  <si>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</si>
  <si>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</si>
  <si>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</si>
  <si>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</si>
  <si>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</si>
  <si>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</si>
  <si>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</si>
  <si>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</si>
  <si>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</si>
  <si>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</si>
  <si>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</si>
  <si>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</si>
  <si>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</si>
  <si>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</si>
  <si>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</si>
  <si>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</si>
  <si>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</si>
  <si>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</si>
  <si>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</si>
  <si>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</si>
  <si>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</si>
  <si>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</si>
  <si>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</si>
  <si>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</si>
  <si>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</si>
  <si>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</si>
  <si>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</si>
  <si>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</si>
  <si>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</si>
  <si>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</si>
  <si>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</si>
  <si>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</si>
  <si>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</si>
  <si>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</si>
  <si>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</si>
  <si>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</si>
  <si>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</si>
  <si>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</si>
  <si>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</si>
  <si>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</si>
  <si>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</si>
  <si>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</si>
  <si>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</si>
  <si>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</si>
  <si>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</si>
  <si>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</si>
  <si>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</si>
  <si>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</si>
  <si>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</si>
  <si>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</si>
  <si>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</si>
  <si>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</si>
  <si>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</si>
  <si>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</si>
  <si>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</si>
  <si>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</si>
  <si>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</si>
  <si>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</si>
  <si>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</si>
  <si>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</si>
  <si>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</si>
  <si>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</si>
  <si>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</si>
  <si>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</si>
  <si>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</si>
  <si>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</si>
  <si>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</si>
  <si>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</si>
  <si>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</si>
  <si>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</si>
  <si>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</si>
  <si>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</si>
  <si>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</si>
  <si>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</si>
  <si>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</si>
  <si>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</si>
  <si>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</si>
  <si>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</si>
  <si>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</si>
  <si>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</si>
  <si>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</si>
  <si>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</si>
  <si>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</si>
  <si>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</si>
  <si>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</si>
  <si>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</si>
  <si>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</si>
  <si>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</si>
  <si>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</si>
  <si>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</si>
  <si>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</si>
  <si>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</si>
  <si>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</si>
  <si>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</si>
  <si>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</si>
  <si>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</si>
  <si>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</si>
  <si>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</si>
  <si>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</si>
  <si>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</si>
  <si>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</si>
  <si>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</si>
  <si>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</si>
  <si>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</si>
  <si>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</si>
  <si>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</si>
  <si>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</si>
  <si>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</si>
  <si>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</si>
  <si>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</si>
  <si>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</si>
  <si>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</si>
  <si>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</si>
  <si>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</si>
  <si>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</si>
  <si>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</si>
  <si>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</si>
  <si>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</si>
  <si>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</si>
  <si>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</si>
  <si>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</si>
  <si>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</si>
  <si>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</si>
  <si>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</si>
  <si>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</si>
  <si>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</si>
  <si>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</si>
  <si>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</si>
  <si>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</si>
  <si>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</si>
  <si>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</si>
  <si>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</si>
  <si>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</si>
  <si>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</si>
  <si>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</si>
  <si>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</si>
  <si>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</si>
  <si>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</si>
  <si>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</si>
  <si>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</si>
  <si>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</si>
  <si>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</si>
  <si>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</si>
  <si>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</si>
  <si>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</si>
  <si>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</si>
  <si>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</si>
  <si>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</si>
  <si>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</si>
  <si>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</si>
  <si>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</si>
  <si>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</si>
  <si>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</si>
  <si>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</si>
  <si>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</si>
  <si>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</si>
  <si>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</si>
  <si>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</si>
  <si>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</si>
  <si>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</si>
  <si>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</si>
  <si>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</si>
  <si>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</si>
  <si>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</si>
  <si>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</si>
  <si>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</si>
  <si>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</si>
  <si>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</si>
  <si>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</si>
  <si>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</si>
  <si>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</si>
  <si>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</si>
  <si>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</si>
  <si>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</si>
  <si>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</si>
  <si>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</si>
  <si>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</si>
  <si>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</si>
  <si>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</si>
  <si>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</si>
  <si>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</si>
  <si>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</si>
  <si>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</si>
  <si>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</si>
  <si>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</si>
  <si>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</si>
  <si>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</si>
  <si>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</si>
  <si>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</si>
  <si>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</si>
  <si>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</si>
  <si>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</si>
  <si>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</si>
  <si>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</si>
  <si>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</si>
  <si>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</si>
  <si>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</si>
  <si>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</si>
  <si>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</si>
  <si>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</si>
  <si>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</si>
  <si>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</si>
  <si>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</si>
  <si>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</si>
  <si>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</si>
  <si>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</si>
  <si>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</si>
  <si>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</si>
  <si>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</si>
  <si>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</si>
  <si>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</si>
  <si>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</si>
  <si>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</si>
  <si>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</si>
  <si>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</si>
  <si>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</si>
  <si>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</si>
  <si>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</si>
  <si>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</si>
  <si>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</si>
  <si>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</si>
  <si>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</si>
  <si>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</si>
  <si>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</si>
  <si>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</si>
  <si>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</si>
  <si>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</si>
  <si>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</si>
  <si>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</si>
  <si>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</si>
  <si>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</si>
  <si>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</si>
  <si>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</si>
  <si>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</si>
  <si>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</si>
  <si>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</si>
  <si>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</si>
  <si>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</si>
  <si>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</si>
  <si>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</si>
  <si>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</si>
  <si>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</si>
  <si>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</si>
  <si>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</si>
  <si>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</si>
  <si>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</si>
  <si>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</si>
  <si>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</si>
  <si>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</si>
  <si>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</si>
  <si>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</si>
  <si>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</si>
  <si>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</si>
  <si>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</si>
  <si>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</si>
  <si>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</si>
  <si>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</si>
  <si>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</si>
  <si>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</si>
  <si>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</si>
  <si>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</si>
  <si>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</si>
  <si>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</si>
  <si>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</si>
  <si>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</si>
  <si>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</si>
  <si>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</si>
  <si>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</si>
  <si>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</si>
  <si>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</si>
  <si>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</si>
  <si>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</si>
  <si>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</si>
  <si>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</si>
  <si>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</si>
  <si>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</si>
  <si>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</si>
  <si>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</si>
  <si>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</si>
  <si>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</si>
  <si>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</si>
  <si>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</si>
  <si>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</si>
  <si>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</si>
  <si>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</si>
  <si>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</si>
  <si>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</si>
  <si>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</si>
  <si>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</si>
  <si>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</si>
  <si>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</si>
  <si>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</si>
  <si>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</si>
  <si>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</si>
  <si>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</si>
  <si>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</si>
  <si>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</si>
  <si>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</si>
  <si>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</si>
  <si>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</si>
  <si>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</si>
  <si>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</si>
  <si>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</si>
  <si>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</si>
  <si>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</si>
  <si>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</si>
  <si>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</si>
  <si>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</si>
  <si>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</si>
  <si>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</si>
  <si>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</si>
  <si>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</si>
  <si>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</si>
  <si>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</si>
  <si>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</si>
  <si>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</si>
  <si>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</si>
  <si>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</si>
  <si>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</si>
  <si>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</si>
  <si>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</si>
  <si>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</si>
  <si>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</si>
  <si>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</si>
  <si>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</si>
  <si>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</si>
  <si>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</si>
  <si>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</si>
  <si>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</si>
  <si>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</si>
  <si>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</si>
  <si>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</si>
  <si>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</si>
  <si>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</si>
  <si>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</si>
  <si>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</si>
  <si>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</si>
  <si>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</si>
  <si>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</si>
  <si>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</si>
  <si>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</si>
  <si>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</si>
  <si>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</si>
  <si>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</si>
  <si>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</si>
  <si>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</si>
  <si>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</si>
  <si>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</si>
  <si>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</si>
  <si>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</si>
  <si>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</si>
  <si>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</si>
  <si>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</si>
  <si>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</si>
  <si>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</si>
  <si>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</si>
  <si>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</si>
  <si>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</si>
  <si>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</si>
  <si>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</si>
  <si>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</si>
  <si>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</si>
  <si>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</si>
  <si>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</si>
  <si>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</si>
  <si>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</si>
  <si>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</si>
  <si>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</si>
  <si>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</si>
  <si>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</si>
  <si>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</si>
  <si>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</si>
  <si>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</si>
  <si>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</si>
  <si>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</si>
  <si>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</si>
  <si>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</si>
  <si>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</si>
  <si>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</si>
  <si>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</si>
  <si>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</si>
  <si>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</si>
  <si>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</si>
  <si>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</si>
  <si>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</si>
  <si>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</si>
  <si>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</si>
  <si>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</si>
  <si>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</si>
  <si>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</si>
  <si>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</si>
  <si>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</si>
  <si>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</si>
  <si>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</si>
  <si>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</si>
  <si>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</si>
  <si>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</si>
  <si>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</si>
  <si>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</si>
  <si>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</si>
  <si>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</si>
  <si>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</si>
  <si>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</si>
  <si>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</si>
  <si>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</si>
  <si>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</si>
  <si>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</si>
  <si>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</si>
  <si>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</si>
  <si>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</si>
  <si>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</si>
  <si>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</si>
  <si>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</si>
  <si>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</si>
  <si>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</si>
  <si>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</si>
  <si>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</si>
  <si>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</si>
  <si>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</si>
  <si>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</si>
  <si>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</si>
  <si>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</si>
  <si>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</si>
  <si>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</si>
  <si>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</si>
  <si>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</si>
  <si>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</si>
  <si>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</si>
  <si>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</si>
  <si>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</si>
  <si>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</si>
  <si>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</si>
  <si>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</si>
  <si>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</si>
  <si>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</si>
  <si>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</si>
  <si>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</si>
  <si>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</si>
  <si>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</si>
  <si>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</si>
  <si>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</si>
  <si>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</si>
  <si>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</si>
  <si>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</si>
  <si>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</si>
  <si>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</si>
  <si>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</si>
  <si>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</si>
  <si>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</si>
  <si>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</si>
  <si>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</si>
  <si>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</si>
  <si>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</si>
  <si>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</si>
  <si>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</si>
  <si>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</si>
  <si>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</si>
  <si>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</si>
  <si>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</si>
  <si>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</si>
  <si>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</si>
  <si>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</si>
  <si>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</si>
  <si>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</si>
  <si>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</si>
  <si>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</si>
  <si>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</si>
  <si>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</si>
  <si>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</si>
  <si>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</si>
  <si>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</si>
  <si>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</si>
  <si>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</si>
  <si>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</si>
  <si>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</si>
  <si>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</si>
  <si>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</si>
  <si>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</si>
  <si>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</si>
  <si>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</si>
  <si>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</si>
  <si>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</si>
  <si>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</si>
  <si>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</si>
  <si>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</si>
  <si>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</si>
  <si>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</si>
  <si>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</si>
  <si>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</si>
  <si>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</si>
  <si>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</si>
  <si>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</si>
  <si>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</si>
  <si>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</si>
  <si>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</si>
  <si>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</si>
  <si>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</si>
  <si>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</si>
  <si>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</si>
  <si>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</si>
  <si>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</si>
  <si>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</si>
  <si>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</si>
  <si>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</si>
  <si>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</si>
  <si>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</si>
  <si>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</si>
  <si>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</si>
  <si>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</si>
  <si>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</si>
  <si>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</si>
  <si>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</si>
  <si>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</si>
  <si>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</si>
  <si>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</si>
  <si>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</si>
  <si>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</si>
  <si>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</si>
  <si>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</si>
  <si>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</si>
  <si>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</si>
  <si>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</si>
  <si>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</si>
  <si>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</si>
  <si>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</si>
  <si>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</si>
  <si>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</si>
  <si>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</si>
  <si>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</si>
  <si>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</si>
  <si>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</si>
  <si>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</si>
  <si>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</si>
  <si>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</si>
  <si>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</si>
  <si>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</si>
  <si>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</si>
  <si>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</si>
  <si>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</si>
  <si>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</si>
  <si>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</si>
  <si>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</si>
  <si>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</si>
  <si>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</si>
  <si>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</si>
  <si>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</si>
  <si>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</si>
  <si>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</si>
  <si>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</si>
  <si>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</si>
  <si>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</si>
  <si>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</si>
  <si>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</si>
  <si>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</si>
  <si>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</si>
  <si>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</si>
  <si>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</si>
  <si>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</si>
  <si>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</si>
  <si>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</si>
  <si>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</si>
  <si>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</si>
  <si>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</si>
  <si>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</si>
  <si>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</si>
  <si>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</si>
  <si>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</si>
  <si>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</si>
  <si>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</si>
  <si>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</si>
  <si>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</si>
  <si>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</si>
  <si>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</si>
  <si>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</si>
  <si>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</si>
  <si>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</si>
  <si>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</si>
  <si>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</si>
  <si>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</si>
  <si>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</si>
  <si>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</si>
  <si>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</si>
  <si>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</si>
  <si>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</si>
  <si>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</si>
  <si>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</si>
  <si>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</si>
  <si>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</si>
  <si>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</si>
  <si>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</si>
  <si>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</si>
  <si>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</si>
  <si>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</si>
  <si>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</si>
  <si>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</si>
  <si>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</si>
  <si>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</si>
  <si>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</si>
  <si>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</si>
  <si>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</si>
  <si>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</si>
  <si>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</si>
  <si>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</si>
  <si>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</si>
  <si>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</si>
  <si>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</si>
  <si>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</si>
  <si>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</si>
  <si>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</si>
  <si>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</si>
  <si>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</si>
  <si>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</si>
  <si>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</si>
  <si>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</si>
  <si>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</si>
  <si>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</si>
  <si>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</si>
  <si>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</si>
  <si>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</si>
  <si>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</si>
  <si>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</si>
  <si>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</si>
  <si>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</si>
  <si>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</si>
  <si>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</si>
  <si>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</si>
  <si>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</si>
  <si>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</si>
  <si>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</si>
  <si>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</si>
  <si>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</si>
  <si>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</si>
  <si>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</si>
  <si>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</si>
  <si>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</si>
  <si>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</si>
  <si>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</si>
  <si>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</si>
  <si>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</si>
  <si>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</si>
  <si>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</si>
  <si>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</si>
  <si>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</si>
  <si>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</si>
  <si>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</si>
  <si>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</si>
  <si>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</si>
  <si>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</si>
  <si>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</si>
  <si>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</si>
  <si>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</si>
  <si>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</si>
  <si>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</si>
  <si>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</si>
  <si>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</si>
  <si>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</si>
  <si>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</si>
  <si>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</si>
  <si>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</si>
  <si>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</si>
  <si>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</si>
  <si>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</si>
  <si>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</si>
  <si>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</si>
  <si>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</si>
  <si>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</si>
  <si>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</si>
  <si>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</si>
  <si>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</si>
  <si>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</si>
  <si>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</si>
  <si>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</si>
  <si>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</si>
  <si>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</si>
  <si>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</si>
  <si>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</si>
  <si>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</si>
  <si>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</si>
  <si>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</si>
  <si>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</si>
  <si>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</si>
  <si>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</si>
  <si>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</si>
  <si>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</si>
  <si>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</si>
  <si>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</si>
  <si>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</si>
  <si>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</si>
  <si>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</si>
  <si>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</si>
  <si>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</si>
  <si>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</si>
  <si>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</si>
  <si>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</si>
  <si>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</si>
  <si>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</si>
  <si>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</si>
  <si>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</si>
  <si>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</si>
  <si>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</si>
  <si>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</si>
  <si>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</si>
  <si>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</si>
  <si>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</si>
  <si>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</si>
  <si>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</si>
  <si>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</si>
  <si>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</si>
  <si>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</si>
  <si>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</si>
  <si>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</si>
  <si>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</si>
  <si>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</si>
  <si>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</si>
  <si>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</si>
  <si>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</si>
  <si>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</si>
  <si>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</si>
  <si>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</si>
  <si>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</si>
  <si>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</si>
  <si>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</si>
  <si>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</si>
  <si>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</si>
  <si>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</si>
  <si>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</si>
  <si>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</si>
  <si>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</si>
  <si>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</si>
  <si>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</si>
  <si>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</si>
  <si>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</si>
  <si>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</si>
  <si>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</si>
  <si>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</si>
  <si>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</si>
  <si>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</si>
  <si>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</si>
  <si>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</si>
  <si>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</si>
  <si>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</si>
  <si>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</si>
  <si>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</si>
  <si>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</si>
  <si>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</si>
  <si>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</si>
  <si>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</si>
  <si>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</si>
  <si>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</si>
  <si>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</si>
  <si>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</si>
  <si>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</si>
  <si>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</si>
  <si>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</si>
  <si>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</si>
  <si>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</si>
  <si>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</si>
  <si>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</si>
  <si>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</si>
  <si>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</si>
  <si>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</si>
  <si>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</si>
  <si>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</si>
  <si>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</si>
  <si>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</si>
  <si>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</si>
  <si>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</si>
  <si>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</si>
  <si>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</si>
  <si>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</si>
  <si>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</si>
  <si>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</si>
  <si>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</si>
  <si>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</si>
  <si>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</si>
  <si>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</si>
  <si>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</si>
  <si>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</si>
  <si>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</si>
  <si>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</si>
  <si>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</si>
  <si>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</si>
  <si>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</si>
  <si>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</si>
  <si>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</si>
  <si>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</si>
  <si>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</si>
  <si>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</si>
  <si>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</si>
  <si>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</si>
  <si>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</si>
  <si>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</si>
  <si>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</si>
  <si>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</si>
  <si>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</si>
  <si>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</si>
  <si>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</si>
  <si>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</si>
  <si>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</si>
  <si>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</si>
  <si>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</si>
  <si>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</si>
  <si>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</si>
  <si>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</si>
  <si>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</si>
  <si>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</si>
  <si>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</si>
  <si>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</si>
  <si>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</si>
  <si>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</si>
  <si>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</si>
  <si>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</si>
  <si>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</si>
  <si>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</si>
  <si>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</si>
  <si>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</si>
  <si>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</si>
  <si>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</si>
  <si>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</si>
  <si>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</si>
  <si>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</si>
  <si>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</si>
  <si>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</si>
  <si>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</si>
  <si>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</si>
  <si>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</si>
  <si>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</si>
  <si>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</si>
  <si>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</si>
  <si>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</si>
  <si>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</si>
  <si>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</si>
  <si>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</si>
  <si>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</si>
  <si>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</si>
  <si>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</si>
  <si>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</si>
  <si>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</si>
  <si>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</si>
  <si>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</si>
  <si>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</si>
  <si>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</si>
  <si>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</si>
  <si>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</si>
  <si>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</si>
  <si>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</si>
  <si>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</si>
  <si>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</si>
  <si>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</si>
  <si>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</si>
  <si>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</si>
  <si>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</si>
  <si>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</si>
  <si>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</si>
  <si>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</si>
  <si>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</si>
  <si>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</si>
  <si>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</si>
  <si>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</si>
  <si>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</si>
  <si>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</si>
  <si>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</si>
  <si>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</si>
  <si>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</si>
  <si>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</si>
  <si>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</si>
  <si>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</si>
  <si>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</si>
  <si>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</si>
  <si>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</si>
  <si>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</si>
  <si>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</si>
  <si>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</si>
  <si>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</si>
  <si>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</si>
  <si>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</si>
  <si>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</si>
  <si>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</si>
  <si>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</si>
  <si>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</si>
  <si>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</si>
  <si>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</si>
  <si>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</si>
  <si>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</si>
  <si>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</si>
  <si>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</si>
  <si>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</si>
  <si>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</si>
  <si>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</si>
  <si>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</si>
  <si>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</si>
  <si>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</si>
  <si>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</si>
  <si>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</si>
  <si>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</si>
  <si>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</si>
  <si>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</si>
  <si>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</si>
  <si>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</si>
  <si>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</si>
  <si>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</si>
  <si>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</si>
  <si>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</si>
  <si>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</si>
  <si>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</si>
  <si>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</si>
  <si>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</si>
  <si>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</si>
  <si>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</si>
  <si>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</si>
  <si>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</si>
  <si>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</si>
  <si>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</si>
  <si>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</si>
  <si>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</si>
  <si>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</si>
  <si>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</si>
  <si>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</si>
  <si>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</si>
  <si>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</si>
  <si>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</si>
  <si>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</si>
  <si>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</si>
  <si>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</si>
  <si>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</si>
  <si>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</si>
  <si>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</si>
  <si>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</si>
  <si>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</si>
  <si>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</si>
  <si>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</si>
  <si>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</si>
  <si>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</si>
  <si>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</si>
  <si>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</si>
  <si>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</si>
  <si>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</si>
  <si>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</si>
  <si>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</si>
  <si>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</si>
  <si>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</si>
  <si>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</si>
  <si>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</si>
  <si>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</si>
  <si>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</si>
  <si>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</si>
  <si>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</si>
  <si>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</si>
  <si>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</si>
  <si>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</si>
  <si>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</si>
  <si>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</si>
  <si>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</si>
  <si>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</si>
  <si>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</si>
  <si>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</si>
  <si>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</si>
  <si>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</si>
  <si>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</si>
  <si>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</si>
  <si>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</si>
  <si>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</si>
  <si>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</si>
  <si>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</si>
  <si>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</si>
  <si>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</si>
  <si>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</si>
  <si>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</si>
  <si>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</si>
  <si>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</si>
  <si>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</si>
  <si>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</si>
  <si>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</si>
  <si>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</si>
  <si>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</si>
  <si>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</si>
  <si>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</si>
  <si>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</si>
  <si>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</si>
  <si>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</si>
  <si>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</si>
  <si>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</si>
  <si>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</si>
  <si>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</si>
  <si>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</si>
  <si>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</si>
  <si>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</si>
  <si>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</si>
  <si>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</si>
  <si>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</si>
  <si>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</si>
  <si>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</si>
  <si>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</si>
  <si>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</si>
  <si>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</si>
  <si>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</si>
  <si>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</si>
  <si>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</si>
  <si>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</si>
  <si>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</si>
  <si>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</si>
  <si>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</si>
  <si>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</si>
  <si>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</si>
  <si>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</si>
  <si>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</si>
  <si>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</si>
  <si>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</si>
  <si>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</si>
  <si>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</si>
  <si>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</si>
  <si>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</si>
  <si>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</si>
  <si>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</si>
  <si>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</si>
  <si>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</si>
  <si>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</si>
  <si>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</si>
  <si>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</si>
  <si>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</si>
  <si>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</si>
  <si>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</si>
  <si>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</si>
  <si>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</si>
  <si>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</si>
  <si>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</si>
  <si>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</si>
  <si>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</si>
  <si>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</si>
  <si>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</si>
  <si>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</si>
  <si>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</si>
  <si>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</si>
  <si>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</si>
  <si>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</si>
  <si>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</si>
  <si>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</si>
  <si>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</si>
  <si>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</si>
  <si>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</si>
  <si>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</si>
  <si>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</si>
  <si>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</si>
  <si>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</si>
  <si>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</si>
  <si>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</si>
  <si>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</si>
  <si>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</si>
  <si>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</si>
  <si>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</si>
  <si>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</si>
  <si>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</si>
  <si>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</si>
  <si>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</si>
  <si>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</si>
  <si>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</si>
  <si>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</si>
  <si>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</si>
  <si>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</si>
  <si>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</si>
  <si>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</si>
  <si>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</si>
  <si>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</si>
  <si>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</si>
  <si>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</si>
  <si>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</si>
  <si>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</si>
  <si>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</si>
  <si>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</si>
  <si>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</si>
  <si>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</si>
  <si>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</si>
  <si>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</si>
  <si>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</si>
  <si>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</si>
  <si>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</si>
  <si>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</si>
  <si>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</si>
  <si>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</si>
  <si>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</si>
  <si>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</si>
  <si>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</si>
  <si>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</si>
  <si>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</si>
  <si>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</si>
  <si>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</si>
  <si>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</si>
  <si>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</si>
  <si>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</si>
  <si>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</si>
  <si>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</si>
  <si>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</si>
  <si>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</si>
  <si>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</si>
  <si>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</si>
  <si>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</si>
  <si>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</si>
  <si>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</si>
  <si>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</si>
  <si>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</si>
  <si>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</si>
  <si>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</si>
  <si>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</si>
  <si>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</si>
  <si>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</si>
  <si>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</si>
  <si>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</si>
  <si>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</si>
  <si>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</si>
  <si>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</si>
  <si>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</si>
  <si>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</si>
  <si>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</si>
  <si>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</si>
  <si>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</si>
  <si>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</si>
  <si>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</si>
  <si>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</si>
  <si>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</si>
  <si>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</si>
  <si>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</si>
  <si>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</si>
  <si>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</si>
  <si>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</si>
  <si>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</si>
  <si>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</si>
  <si>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</si>
  <si>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</si>
  <si>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</si>
  <si>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</si>
  <si>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</si>
  <si>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</si>
  <si>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</si>
  <si>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</si>
  <si>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</si>
  <si>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</si>
  <si>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</si>
  <si>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</si>
  <si>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</si>
  <si>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</si>
  <si>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</si>
  <si>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</si>
  <si>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</si>
  <si>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</si>
  <si>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</si>
  <si>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</si>
  <si>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</si>
  <si>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</si>
  <si>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</si>
  <si>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</si>
  <si>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</si>
  <si>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</si>
  <si>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</si>
  <si>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</si>
  <si>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</si>
  <si>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</si>
  <si>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</si>
  <si>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</si>
  <si>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</si>
  <si>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</si>
  <si>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</si>
  <si>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</si>
  <si>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</si>
  <si>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</si>
  <si>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</si>
  <si>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</si>
  <si>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</si>
  <si>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</si>
  <si>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</si>
  <si>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</si>
  <si>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</si>
  <si>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</si>
  <si>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</si>
  <si>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</si>
  <si>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</si>
  <si>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</si>
  <si>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</si>
  <si>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</si>
  <si>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</si>
  <si>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</si>
  <si>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</si>
  <si>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</si>
  <si>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</si>
  <si>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</si>
  <si>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</si>
  <si>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</si>
  <si>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</si>
  <si>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</si>
  <si>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</si>
  <si>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</si>
  <si>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</si>
  <si>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</si>
  <si>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</si>
  <si>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</si>
  <si>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</si>
  <si>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</si>
  <si>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</si>
  <si>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</si>
  <si>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</si>
  <si>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</si>
  <si>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</si>
  <si>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</si>
  <si>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</si>
  <si>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</si>
  <si>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</si>
  <si>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</si>
  <si>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</si>
  <si>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</si>
  <si>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</si>
  <si>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</si>
  <si>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</si>
  <si>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</si>
  <si>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</si>
  <si>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</si>
  <si>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</si>
  <si>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</si>
  <si>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</si>
  <si>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</si>
  <si>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</si>
  <si>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</si>
  <si>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</si>
  <si>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</si>
  <si>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</si>
  <si>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</si>
  <si>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</si>
  <si>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</si>
  <si>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</si>
  <si>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</si>
  <si>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</si>
  <si>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</si>
  <si>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</si>
  <si>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</si>
  <si>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</si>
  <si>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</si>
  <si>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</si>
  <si>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</si>
  <si>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</si>
  <si>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</si>
  <si>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</si>
  <si>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</si>
  <si>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</si>
  <si>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</si>
  <si>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</si>
  <si>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</si>
  <si>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</si>
  <si>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</si>
  <si>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</si>
  <si>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</si>
  <si>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</si>
  <si>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</si>
  <si>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</si>
  <si>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</si>
  <si>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</si>
  <si>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</si>
  <si>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</si>
  <si>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</si>
  <si>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</si>
  <si>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</si>
  <si>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</si>
  <si>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</si>
  <si>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</si>
  <si>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</si>
  <si>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</si>
  <si>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</si>
  <si>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</si>
  <si>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</si>
  <si>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</si>
  <si>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</si>
  <si>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</si>
  <si>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</si>
  <si>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</si>
  <si>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</si>
  <si>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</si>
  <si>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</si>
  <si>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</si>
  <si>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</si>
  <si>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</si>
  <si>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</si>
  <si>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</si>
  <si>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</si>
  <si>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</si>
  <si>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</si>
  <si>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</si>
  <si>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</si>
  <si>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</si>
  <si>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</si>
  <si>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</si>
  <si>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</si>
  <si>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</si>
  <si>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</si>
  <si>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</si>
  <si>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</si>
  <si>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</si>
  <si>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</si>
  <si>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</si>
  <si>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</si>
  <si>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</si>
  <si>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</si>
  <si>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</si>
  <si>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</si>
  <si>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</si>
  <si>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</si>
  <si>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</si>
  <si>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</si>
  <si>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</si>
  <si>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</si>
  <si>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</si>
  <si>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</si>
  <si>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</si>
  <si>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</si>
  <si>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</si>
  <si>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</si>
  <si>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</si>
  <si>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</si>
  <si>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</si>
  <si>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</si>
  <si>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</si>
  <si>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</si>
  <si>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</si>
  <si>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</si>
  <si>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</si>
  <si>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</si>
  <si>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</si>
  <si>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</si>
  <si>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</si>
  <si>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</si>
  <si>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</si>
  <si>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</si>
  <si>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</si>
  <si>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</si>
  <si>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</si>
  <si>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</si>
  <si>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</si>
  <si>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</si>
  <si>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</si>
  <si>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</si>
  <si>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</si>
  <si>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</si>
  <si>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</si>
  <si>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</si>
  <si>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</si>
  <si>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</si>
  <si>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</si>
  <si>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</si>
  <si>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</si>
  <si>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</si>
  <si>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</si>
  <si>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</si>
  <si>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</si>
  <si>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</si>
  <si>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</si>
  <si>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</si>
  <si>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</si>
  <si>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</si>
  <si>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</si>
  <si>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</si>
  <si>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</si>
  <si>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</si>
  <si>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</si>
  <si>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</si>
  <si>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</si>
  <si>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</si>
  <si>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</si>
  <si>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</si>
  <si>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</si>
  <si>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</si>
  <si>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</si>
  <si>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</si>
  <si>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</si>
  <si>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</si>
  <si>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</si>
  <si>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</si>
  <si>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</si>
  <si>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</si>
  <si>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</si>
  <si>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</si>
  <si>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</si>
  <si>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</si>
  <si>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</si>
  <si>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</si>
  <si>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</si>
  <si>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</si>
  <si>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</si>
  <si>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</si>
  <si>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</si>
  <si>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</si>
  <si>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</si>
  <si>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</si>
  <si>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</si>
  <si>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</si>
  <si>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</si>
  <si>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</si>
  <si>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</si>
  <si>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</si>
  <si>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</si>
  <si>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</si>
  <si>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</si>
  <si>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</si>
  <si>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</si>
  <si>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</si>
  <si>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</si>
  <si>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</si>
  <si>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</si>
  <si>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</si>
  <si>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</si>
  <si>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</si>
  <si>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</si>
  <si>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</si>
  <si>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</si>
  <si>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</si>
  <si>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</si>
  <si>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</si>
  <si>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</si>
  <si>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</si>
  <si>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</si>
  <si>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</si>
  <si>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</si>
  <si>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</si>
  <si>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</si>
  <si>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</si>
  <si>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</si>
  <si>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</si>
  <si>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</si>
  <si>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</si>
  <si>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</si>
  <si>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</si>
  <si>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</si>
  <si>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</si>
  <si>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</si>
  <si>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</si>
  <si>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</si>
  <si>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</si>
  <si>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</si>
  <si>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</si>
  <si>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</si>
  <si>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</si>
  <si>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</si>
  <si>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</si>
  <si>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</si>
  <si>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</si>
  <si>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</si>
  <si>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</si>
  <si>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</si>
  <si>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</si>
  <si>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</si>
  <si>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</si>
  <si>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</si>
  <si>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</si>
  <si>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</si>
  <si>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</si>
  <si>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</si>
  <si>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</si>
  <si>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</si>
  <si>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</si>
  <si>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</si>
  <si>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</si>
  <si>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</si>
  <si>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</si>
  <si>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</si>
  <si>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</si>
  <si>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</si>
  <si>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</si>
  <si>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</si>
  <si>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</si>
  <si>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</si>
  <si>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</si>
  <si>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</si>
  <si>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</si>
  <si>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</si>
  <si>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</si>
  <si>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</si>
  <si>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</si>
  <si>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</si>
  <si>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</si>
  <si>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</si>
  <si>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</si>
  <si>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</si>
  <si>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</si>
  <si>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</si>
  <si>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</si>
  <si>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</si>
  <si>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</si>
  <si>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</si>
  <si>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</si>
  <si>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</si>
  <si>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</si>
  <si>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</si>
  <si>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</si>
  <si>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</si>
  <si>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</si>
  <si>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</si>
  <si>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</si>
  <si>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</si>
  <si>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</si>
  <si>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</si>
  <si>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</si>
  <si>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</si>
  <si>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</si>
  <si>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</si>
  <si>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</si>
  <si>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</si>
  <si>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</si>
  <si>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</si>
  <si>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</si>
  <si>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</si>
  <si>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</si>
  <si>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</si>
  <si>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</si>
  <si>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</si>
  <si>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</si>
  <si>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</si>
  <si>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</si>
  <si>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</si>
  <si>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</si>
  <si>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</si>
  <si>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</si>
  <si>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</si>
  <si>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</si>
  <si>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</si>
  <si>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</si>
  <si>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</si>
  <si>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</si>
  <si>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</si>
  <si>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</si>
  <si>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</si>
  <si>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</si>
  <si>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</si>
  <si>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</si>
  <si>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</si>
  <si>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</si>
  <si>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</si>
  <si>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</si>
  <si>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</si>
  <si>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</si>
  <si>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</si>
  <si>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</si>
  <si>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</si>
  <si>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</si>
  <si>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</si>
  <si>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</si>
  <si>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</si>
  <si>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</si>
  <si>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</si>
  <si>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</si>
  <si>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</si>
  <si>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</si>
  <si>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</si>
  <si>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</si>
  <si>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</si>
  <si>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</si>
  <si>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</si>
  <si>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</si>
  <si>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</si>
  <si>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</si>
  <si>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</si>
  <si>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</si>
  <si>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</si>
  <si>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</si>
  <si>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</si>
  <si>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</si>
  <si>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</si>
  <si>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</si>
  <si>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</si>
  <si>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</si>
  <si>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</si>
  <si>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</si>
  <si>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</si>
  <si>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</si>
  <si>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</si>
  <si>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</si>
  <si>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</si>
  <si>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</si>
  <si>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</si>
  <si>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</si>
  <si>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</si>
  <si>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</si>
  <si>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</si>
  <si>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</si>
  <si>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</si>
  <si>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</si>
  <si>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</si>
  <si>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</si>
  <si>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</si>
  <si>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</si>
  <si>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</si>
  <si>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</si>
  <si>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</si>
  <si>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</si>
  <si>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</si>
  <si>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</si>
  <si>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</si>
  <si>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</si>
  <si>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</si>
  <si>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</si>
  <si>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</si>
  <si>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</si>
  <si>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</si>
  <si>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</si>
  <si>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</si>
  <si>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</si>
  <si>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</si>
  <si>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</si>
  <si>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</si>
  <si>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</si>
  <si>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</si>
  <si>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</si>
  <si>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</si>
  <si>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</si>
  <si>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</si>
  <si>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</si>
  <si>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</si>
  <si>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</si>
  <si>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</si>
  <si>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</si>
  <si>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</si>
  <si>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</si>
  <si>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</si>
  <si>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</si>
  <si>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</si>
  <si>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</si>
  <si>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</si>
  <si>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</si>
  <si>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</si>
  <si>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</si>
  <si>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</si>
  <si>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</si>
  <si>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</si>
  <si>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</si>
  <si>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</si>
  <si>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</si>
  <si>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</si>
  <si>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</si>
  <si>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</si>
  <si>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</si>
  <si>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</si>
  <si>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</si>
  <si>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</si>
  <si>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</si>
  <si>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</si>
  <si>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</si>
  <si>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</si>
  <si>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</si>
  <si>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</si>
  <si>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</si>
  <si>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</si>
  <si>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</si>
  <si>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</si>
  <si>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</si>
  <si>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</si>
  <si>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</si>
  <si>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</si>
  <si>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</si>
  <si>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</si>
  <si>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</si>
  <si>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</si>
  <si>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</si>
  <si>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</si>
  <si>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</si>
  <si>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</si>
  <si>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</si>
  <si>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</si>
  <si>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</si>
  <si>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</si>
  <si>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</si>
  <si>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</si>
  <si>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</si>
  <si>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</si>
  <si>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</si>
  <si>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</si>
  <si>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</si>
  <si>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</si>
  <si>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</si>
  <si>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</si>
  <si>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</si>
  <si>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</si>
  <si>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</si>
  <si>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</si>
  <si>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</si>
  <si>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</si>
  <si>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</si>
  <si>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</si>
  <si>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</si>
  <si>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</si>
  <si>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</si>
  <si>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</si>
  <si>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</si>
  <si>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</si>
  <si>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</si>
  <si>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</si>
  <si>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</si>
  <si>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</si>
  <si>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</si>
  <si>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</si>
  <si>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</si>
  <si>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</si>
  <si>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</si>
  <si>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</si>
  <si>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</si>
  <si>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</si>
  <si>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</si>
  <si>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</si>
  <si>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</si>
  <si>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</si>
  <si>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</si>
  <si>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</si>
  <si>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</si>
  <si>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</si>
  <si>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</si>
  <si>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</si>
  <si>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</si>
  <si>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</si>
  <si>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</si>
  <si>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</si>
  <si>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</si>
  <si>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</si>
  <si>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</si>
  <si>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</si>
  <si>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</si>
  <si>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</si>
  <si>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</si>
  <si>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</si>
  <si>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</si>
  <si>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</si>
  <si>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</si>
  <si>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</si>
  <si>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</si>
  <si>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</si>
  <si>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</si>
  <si>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</si>
  <si>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</si>
  <si>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</si>
  <si>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</si>
  <si>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</si>
  <si>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</si>
  <si>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</si>
  <si>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</si>
  <si>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</si>
  <si>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</si>
  <si>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</si>
  <si>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</si>
  <si>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</si>
  <si>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</si>
  <si>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</si>
  <si>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</si>
  <si>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</si>
  <si>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</si>
  <si>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</si>
  <si>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</si>
  <si>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</si>
  <si>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</si>
  <si>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</si>
  <si>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</si>
  <si>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</si>
  <si>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</si>
  <si>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</si>
  <si>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</si>
  <si>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</si>
  <si>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</si>
  <si>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</si>
  <si>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</si>
  <si>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</si>
  <si>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</si>
  <si>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</si>
  <si>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</si>
  <si>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</si>
  <si>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</si>
  <si>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</si>
  <si>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</si>
  <si>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</si>
  <si>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</si>
  <si>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</si>
  <si>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</si>
  <si>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</si>
  <si>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</si>
  <si>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</si>
  <si>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</si>
  <si>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</si>
  <si>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</si>
  <si>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</si>
  <si>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</si>
  <si>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</si>
  <si>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</si>
  <si>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</si>
  <si>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</si>
  <si>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</si>
  <si>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</si>
  <si>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</si>
  <si>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</si>
  <si>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</si>
  <si>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</si>
  <si>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</si>
  <si>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</si>
  <si>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</si>
  <si>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</si>
  <si>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</si>
  <si>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</si>
  <si>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</si>
  <si>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</si>
  <si>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</si>
  <si>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</si>
  <si>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</si>
  <si>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</si>
  <si>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</si>
  <si>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</si>
  <si>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</si>
  <si>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</si>
  <si>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</si>
  <si>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</si>
  <si>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</si>
  <si>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</si>
  <si>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</si>
  <si>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</si>
  <si>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</si>
  <si>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</si>
  <si>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</si>
  <si>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</si>
  <si>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</si>
  <si>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</si>
  <si>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</si>
  <si>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</si>
  <si>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</si>
  <si>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</si>
  <si>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</si>
  <si>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</si>
  <si>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</si>
  <si>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</si>
  <si>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</si>
  <si>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</si>
  <si>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</si>
  <si>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</si>
  <si>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</si>
  <si>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</si>
  <si>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</si>
  <si>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</si>
  <si>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</si>
  <si>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</si>
  <si>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</si>
  <si>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</si>
  <si>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</si>
  <si>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</si>
  <si>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</si>
  <si>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</si>
  <si>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</si>
  <si>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</si>
  <si>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</si>
  <si>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</si>
  <si>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</si>
  <si>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</si>
  <si>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</si>
  <si>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</si>
  <si>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</si>
  <si>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</si>
  <si>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</si>
  <si>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</si>
  <si>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</si>
  <si>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</si>
  <si>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</si>
  <si>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</si>
  <si>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</si>
  <si>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</si>
  <si>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</si>
  <si>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</si>
  <si>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</si>
  <si>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</si>
  <si>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</si>
  <si>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</si>
  <si>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</si>
  <si>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</si>
  <si>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</si>
  <si>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</si>
  <si>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</si>
  <si>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</si>
  <si>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</si>
  <si>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</si>
  <si>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</si>
  <si>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</si>
  <si>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</si>
  <si>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</si>
  <si>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</si>
  <si>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</si>
  <si>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</si>
  <si>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</si>
  <si>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</si>
  <si>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</si>
  <si>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</si>
  <si>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</si>
  <si>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</si>
  <si>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</si>
  <si>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</si>
  <si>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</si>
  <si>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</si>
  <si>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</si>
  <si>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</si>
  <si>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</si>
  <si>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</si>
  <si>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</si>
  <si>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</si>
  <si>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</si>
  <si>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</si>
  <si>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</si>
  <si>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</si>
  <si>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</si>
  <si>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</si>
  <si>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</si>
  <si>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</si>
  <si>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</si>
  <si>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</si>
  <si>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</si>
  <si>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</si>
  <si>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</si>
  <si>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</si>
  <si>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</si>
  <si>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</si>
  <si>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</si>
  <si>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</si>
  <si>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</si>
  <si>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</si>
  <si>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</si>
  <si>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</si>
  <si>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</si>
  <si>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</si>
  <si>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</si>
  <si>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</si>
  <si>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</si>
  <si>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</si>
  <si>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</si>
  <si>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</si>
  <si>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</si>
  <si>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</si>
  <si>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</si>
  <si>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</si>
  <si>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</si>
  <si>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</si>
  <si>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</si>
  <si>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</si>
  <si>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</si>
  <si>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</si>
  <si>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</si>
  <si>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</si>
  <si>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</si>
  <si>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</si>
  <si>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</si>
  <si>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</si>
  <si>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</si>
  <si>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</si>
  <si>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</si>
  <si>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</si>
  <si>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</si>
  <si>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</si>
  <si>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</si>
  <si>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</si>
  <si>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</si>
  <si>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</si>
  <si>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</si>
  <si>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</si>
  <si>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</si>
  <si>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</si>
  <si>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</si>
  <si>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</si>
  <si>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</si>
  <si>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</si>
  <si>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</si>
  <si>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</si>
  <si>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</si>
  <si>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</si>
  <si>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</si>
  <si>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</si>
  <si>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</si>
  <si>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</si>
  <si>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</si>
  <si>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</si>
  <si>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</si>
  <si>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</si>
  <si>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</si>
  <si>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</si>
  <si>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</si>
  <si>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</si>
  <si>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</si>
  <si>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</si>
  <si>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</si>
  <si>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</si>
  <si>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</si>
  <si>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</si>
  <si>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</si>
  <si>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</si>
  <si>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</si>
  <si>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</si>
  <si>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</si>
  <si>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</si>
  <si>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</si>
  <si>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</si>
  <si>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</si>
  <si>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</si>
  <si>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</si>
  <si>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</si>
  <si>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</si>
  <si>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</si>
  <si>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</si>
  <si>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</si>
  <si>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</si>
  <si>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</si>
  <si>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</si>
  <si>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</si>
  <si>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</si>
  <si>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</si>
  <si>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</si>
  <si>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</si>
  <si>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</si>
  <si>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</si>
  <si>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</si>
  <si>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</si>
  <si>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</si>
  <si>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</si>
  <si>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</si>
  <si>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</si>
  <si>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</si>
  <si>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</si>
  <si>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</si>
  <si>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</si>
  <si>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</si>
  <si>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</si>
  <si>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</si>
  <si>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</si>
  <si>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</si>
  <si>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</si>
  <si>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</si>
  <si>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</si>
  <si>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</si>
  <si>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</si>
  <si>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</si>
  <si>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</si>
  <si>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</si>
  <si>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</si>
  <si>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</si>
  <si>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</si>
  <si>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</si>
  <si>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</si>
  <si>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</si>
  <si>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</si>
  <si>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</si>
  <si>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</si>
  <si>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</si>
  <si>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</si>
  <si>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</si>
  <si>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</si>
  <si>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</si>
  <si>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</si>
  <si>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</si>
  <si>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</si>
  <si>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</si>
  <si>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</si>
  <si>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</si>
  <si>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</si>
  <si>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</si>
  <si>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</si>
  <si>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</si>
  <si>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</si>
  <si>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</si>
  <si>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</si>
  <si>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</si>
  <si>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</si>
  <si>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</si>
  <si>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</si>
  <si>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</si>
  <si>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</si>
  <si>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</si>
  <si>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</si>
  <si>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</si>
  <si>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</si>
  <si>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</si>
  <si>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</si>
  <si>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</si>
  <si>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</si>
  <si>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</si>
  <si>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</si>
  <si>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</si>
  <si>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</si>
  <si>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</si>
  <si>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</si>
  <si>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</si>
  <si>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</si>
  <si>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</si>
  <si>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</si>
  <si>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</si>
  <si>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</si>
  <si>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</si>
  <si>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</si>
  <si>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</si>
  <si>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</si>
  <si>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</si>
  <si>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</si>
  <si>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</si>
  <si>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</si>
  <si>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</si>
  <si>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</si>
  <si>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</si>
  <si>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</si>
  <si>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</si>
  <si>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</si>
  <si>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</si>
  <si>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</si>
  <si>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</si>
  <si>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</si>
  <si>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</si>
  <si>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</si>
  <si>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</si>
  <si>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</si>
  <si>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</si>
  <si>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</si>
  <si>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</si>
  <si>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</si>
  <si>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</si>
  <si>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</si>
  <si>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</si>
  <si>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</si>
  <si>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</si>
  <si>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</si>
  <si>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</si>
  <si>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</si>
  <si>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</si>
  <si>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</si>
  <si>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</si>
  <si>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</si>
  <si>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</si>
  <si>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</si>
  <si>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</si>
  <si>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</si>
  <si>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</si>
  <si>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</si>
  <si>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</si>
  <si>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</si>
  <si>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</si>
  <si>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</si>
  <si>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</si>
  <si>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</si>
  <si>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</si>
  <si>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</si>
  <si>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</si>
  <si>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</si>
  <si>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</si>
  <si>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</si>
  <si>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</si>
  <si>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</si>
  <si>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</si>
  <si>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</si>
  <si>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</si>
  <si>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</si>
  <si>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</si>
  <si>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</si>
  <si>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</si>
  <si>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</si>
  <si>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</si>
  <si>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</si>
  <si>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</si>
  <si>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</si>
  <si>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</si>
  <si>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</si>
  <si>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</si>
  <si>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</si>
  <si>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</si>
  <si>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</si>
  <si>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</si>
  <si>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</si>
  <si>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</si>
  <si>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</si>
  <si>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</si>
  <si>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</si>
  <si>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</si>
  <si>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</si>
  <si>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</si>
  <si>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</si>
  <si>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</si>
  <si>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</si>
  <si>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</si>
  <si>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</si>
  <si>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</si>
  <si>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</si>
  <si>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</si>
  <si>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</si>
  <si>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</si>
  <si>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</si>
  <si>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</si>
  <si>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</si>
  <si>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</si>
  <si>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</si>
  <si>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</si>
  <si>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</si>
  <si>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</si>
  <si>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</si>
  <si>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</si>
  <si>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</si>
  <si>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</si>
  <si>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</si>
  <si>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</si>
  <si>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</si>
  <si>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</si>
  <si>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</si>
  <si>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</si>
  <si>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</si>
  <si>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</si>
  <si>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</si>
  <si>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</si>
  <si>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</si>
  <si>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</si>
  <si>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</si>
  <si>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</si>
  <si>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</si>
  <si>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</si>
  <si>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</si>
  <si>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</si>
  <si>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</si>
  <si>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</si>
  <si>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</si>
  <si>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</si>
  <si>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</si>
  <si>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</si>
  <si>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</si>
  <si>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</si>
  <si>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</si>
  <si>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</si>
  <si>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</si>
  <si>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</si>
  <si>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</si>
  <si>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</si>
  <si>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</si>
  <si>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</si>
  <si>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</si>
  <si>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</si>
  <si>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</si>
  <si>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</si>
  <si>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</si>
  <si>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</si>
  <si>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</si>
  <si>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</si>
  <si>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</si>
  <si>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</si>
  <si>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</si>
  <si>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</si>
  <si>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</si>
  <si>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</si>
  <si>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</si>
  <si>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</si>
  <si>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</si>
  <si>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</si>
  <si>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</si>
  <si>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</si>
  <si>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</si>
  <si>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</si>
  <si>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</si>
  <si>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</si>
  <si>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</si>
  <si>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</si>
  <si>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</si>
  <si>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</si>
  <si>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</si>
  <si>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</si>
  <si>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</si>
  <si>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</si>
  <si>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</si>
  <si>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</si>
  <si>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</si>
  <si>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</si>
  <si>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</si>
  <si>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</si>
  <si>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</si>
  <si>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</si>
  <si>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</si>
  <si>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</si>
  <si>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</si>
  <si>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</si>
  <si>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</si>
  <si>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</si>
  <si>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</si>
  <si>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</si>
  <si>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</si>
  <si>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</si>
  <si>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</si>
  <si>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</si>
  <si>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</si>
  <si>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</si>
  <si>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</si>
  <si>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</si>
  <si>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</si>
  <si>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</si>
  <si>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</si>
  <si>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</si>
  <si>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</si>
  <si>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</si>
  <si>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</si>
  <si>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</si>
  <si>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</si>
  <si>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</si>
  <si>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</si>
  <si>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</si>
  <si>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</si>
  <si>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</si>
  <si>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</si>
  <si>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</si>
  <si>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</si>
  <si>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</si>
  <si>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</si>
  <si>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</si>
  <si>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</si>
  <si>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</si>
  <si>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</si>
  <si>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</si>
  <si>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</si>
  <si>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</si>
  <si>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</si>
  <si>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</si>
  <si>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</si>
  <si>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</si>
  <si>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</si>
  <si>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</si>
  <si>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</si>
  <si>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</si>
  <si>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</si>
  <si>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</si>
  <si>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</si>
  <si>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</si>
  <si>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</si>
  <si>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</si>
  <si>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</si>
  <si>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</si>
  <si>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</si>
  <si>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</si>
  <si>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</si>
  <si>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</si>
  <si>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</si>
  <si>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</si>
  <si>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</si>
  <si>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</si>
  <si>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</si>
  <si>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</si>
  <si>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</si>
  <si>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</si>
  <si>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</si>
  <si>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</si>
  <si>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</si>
  <si>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</si>
  <si>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</si>
  <si>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</si>
  <si>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</si>
  <si>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</si>
  <si>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</si>
  <si>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</si>
  <si>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</si>
  <si>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</si>
  <si>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</si>
  <si>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</si>
  <si>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</si>
  <si>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</si>
  <si>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</si>
  <si>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</si>
  <si>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</si>
  <si>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</si>
  <si>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</si>
  <si>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</si>
  <si>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</si>
  <si>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</si>
  <si>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</si>
  <si>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</si>
  <si>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</si>
  <si>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</si>
  <si>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</si>
  <si>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</si>
  <si>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</si>
  <si>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</si>
  <si>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</si>
  <si>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</si>
  <si>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</si>
  <si>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</si>
  <si>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</si>
  <si>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</si>
  <si>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</si>
  <si>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</si>
  <si>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</si>
  <si>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</si>
  <si>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</si>
  <si>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</si>
  <si>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</si>
  <si>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</si>
  <si>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</si>
  <si>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</si>
  <si>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</si>
  <si>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</si>
  <si>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</si>
  <si>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</si>
  <si>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</si>
  <si>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</si>
  <si>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</si>
  <si>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</si>
  <si>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</si>
  <si>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</si>
  <si>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</si>
  <si>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</si>
  <si>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</si>
  <si>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</si>
  <si>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</si>
  <si>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</si>
  <si>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</si>
  <si>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</si>
  <si>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</si>
  <si>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</si>
  <si>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</si>
  <si>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</si>
  <si>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</si>
  <si>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</si>
  <si>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</si>
  <si>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</si>
  <si>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</si>
  <si>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</si>
  <si>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</si>
  <si>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</si>
  <si>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</si>
  <si>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</si>
  <si>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</si>
  <si>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</si>
  <si>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</si>
  <si>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</si>
  <si>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</si>
  <si>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</si>
  <si>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</si>
  <si>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</si>
  <si>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</si>
  <si>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</si>
  <si>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</si>
  <si>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</si>
  <si>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</si>
  <si>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</si>
  <si>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</si>
  <si>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</si>
  <si>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</si>
  <si>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</si>
  <si>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</si>
  <si>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</si>
  <si>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</si>
  <si>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</si>
  <si>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</si>
  <si>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</si>
  <si>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</si>
  <si>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</si>
  <si>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</si>
  <si>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</si>
  <si>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</si>
  <si>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</si>
  <si>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</si>
  <si>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</si>
  <si>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</si>
  <si>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</si>
  <si>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</si>
  <si>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</si>
  <si>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</si>
  <si>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</si>
  <si>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</si>
  <si>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</si>
  <si>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</si>
  <si>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</si>
  <si>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</si>
  <si>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</si>
  <si>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</si>
  <si>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</si>
  <si>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</si>
  <si>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</si>
  <si>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</si>
  <si>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</si>
  <si>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</si>
  <si>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</si>
  <si>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</si>
  <si>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</si>
  <si>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</si>
  <si>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</si>
  <si>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</si>
  <si>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</si>
  <si>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</si>
  <si>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</si>
  <si>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</si>
  <si>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</si>
  <si>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</si>
  <si>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</si>
  <si>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</si>
  <si>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</si>
  <si>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</si>
  <si>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</si>
  <si>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</si>
  <si>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</si>
  <si>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</si>
  <si>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</si>
  <si>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</si>
  <si>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</si>
  <si>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</si>
  <si>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</si>
  <si>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</si>
  <si>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</si>
  <si>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</si>
  <si>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</si>
  <si>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</si>
  <si>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</si>
  <si>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</si>
  <si>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</si>
  <si>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</si>
  <si>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</si>
  <si>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</si>
  <si>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</si>
  <si>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</si>
  <si>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</si>
  <si>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</si>
  <si>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</si>
  <si>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</si>
  <si>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</si>
  <si>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</si>
  <si>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</si>
  <si>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</si>
  <si>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</si>
  <si>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</si>
  <si>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</si>
  <si>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</si>
  <si>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</si>
  <si>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</si>
  <si>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</si>
  <si>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</si>
  <si>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</si>
  <si>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</si>
  <si>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</si>
  <si>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</si>
  <si>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</si>
  <si>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</si>
  <si>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</si>
  <si>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</si>
  <si>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</si>
  <si>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</si>
  <si>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</si>
  <si>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</si>
  <si>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</si>
  <si>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</si>
  <si>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</si>
  <si>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</si>
  <si>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</si>
  <si>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</si>
  <si>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</si>
  <si>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</si>
  <si>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</si>
  <si>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</si>
  <si>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</si>
  <si>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</si>
  <si>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</si>
  <si>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</si>
  <si>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</si>
  <si>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</si>
  <si>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</si>
  <si>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</si>
  <si>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</si>
  <si>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</si>
  <si>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</si>
  <si>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</si>
  <si>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</si>
  <si>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</si>
  <si>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</si>
  <si>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</si>
  <si>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</si>
  <si>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</si>
  <si>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</si>
  <si>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</si>
  <si>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</si>
  <si>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</si>
  <si>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</si>
  <si>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</si>
  <si>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</si>
  <si>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</si>
  <si>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</si>
  <si>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</si>
  <si>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</si>
  <si>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</si>
  <si>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</si>
  <si>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</si>
  <si>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</si>
  <si>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</si>
  <si>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</si>
  <si>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</si>
  <si>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</si>
  <si>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</si>
  <si>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</si>
  <si>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</si>
  <si>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</si>
  <si>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</si>
  <si>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</si>
  <si>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</si>
  <si>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</si>
  <si>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</si>
  <si>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</si>
  <si>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</si>
  <si>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</si>
  <si>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</si>
  <si>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</si>
  <si>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</si>
  <si>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</si>
  <si>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</si>
  <si>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</si>
  <si>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</si>
  <si>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</si>
  <si>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</si>
  <si>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</si>
  <si>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</si>
  <si>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</si>
  <si>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</si>
  <si>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</si>
  <si>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</si>
  <si>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</si>
  <si>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</si>
  <si>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</si>
  <si>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</si>
  <si>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</si>
  <si>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</si>
  <si>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</si>
  <si>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</si>
  <si>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</si>
  <si>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</si>
  <si>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</si>
  <si>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</si>
  <si>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</si>
  <si>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</si>
  <si>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</si>
  <si>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</si>
  <si>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</si>
  <si>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</si>
  <si>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</si>
  <si>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</si>
  <si>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</si>
  <si>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</si>
  <si>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</si>
  <si>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</si>
  <si>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</si>
  <si>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</si>
  <si>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</si>
  <si>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</si>
  <si>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</si>
  <si>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</si>
  <si>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</si>
  <si>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</si>
  <si>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</si>
  <si>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</si>
  <si>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</si>
  <si>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</si>
  <si>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</si>
  <si>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</si>
  <si>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</si>
  <si>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</si>
  <si>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OŠ STOBREČ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</si>
</sst>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5746709</v>
      </c>
      <c r="D2" s="6">
        <f>'PR-RAS'!E6</f>
        <v>6127947.1200000001</v>
      </c>
      <c r="E2" s="6">
        <v>0</v>
      </c>
      <c r="F2" s="6">
        <v>0</v>
      </c>
      <c r="G2" s="7">
        <f t="shared" ref="G2:G264" si="0">(B2/1000)*(C2*1+D2*2)</f>
        <v>18002.603240000004</v>
      </c>
      <c r="H2" s="7">
        <f t="shared" ref="H2:H264" si="1">ABS(C2-ROUND(C2,0))+ABS(D2-ROUND(D2,0))</f>
        <v>0.12000000011175871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4963595</v>
      </c>
      <c r="D46" s="1">
        <f>'PR-RAS'!E50</f>
        <v>5339357.21</v>
      </c>
      <c r="E46" s="1">
        <v>0</v>
      </c>
      <c r="F46" s="1">
        <v>0</v>
      </c>
      <c r="G46" s="2">
        <f t="shared" si="0"/>
        <v>703903.92389999994</v>
      </c>
      <c r="H46" s="2">
        <f t="shared" si="1"/>
        <v>0.2099999999627471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4963595</v>
      </c>
      <c r="D64" s="1">
        <f>'PR-RAS'!E68</f>
        <v>5339357.21</v>
      </c>
      <c r="E64" s="1">
        <v>0</v>
      </c>
      <c r="F64" s="1">
        <v>0</v>
      </c>
      <c r="G64" s="2">
        <f t="shared" si="0"/>
        <v>985465.49346000003</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4833122</v>
      </c>
      <c r="D65" s="1">
        <f>'PR-RAS'!E69</f>
        <v>5274994.82</v>
      </c>
      <c r="E65" s="1">
        <v>0</v>
      </c>
      <c r="F65" s="1">
        <v>0</v>
      </c>
      <c r="G65" s="2">
        <f t="shared" si="0"/>
        <v>984519.14496000006</v>
      </c>
      <c r="H65" s="2">
        <f t="shared" si="1"/>
        <v>0.17999999970197678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130473</v>
      </c>
      <c r="D66" s="1">
        <f>'PR-RAS'!E70</f>
        <v>64362.39</v>
      </c>
      <c r="E66" s="1">
        <v>0</v>
      </c>
      <c r="F66" s="1">
        <v>0</v>
      </c>
      <c r="G66" s="2">
        <f t="shared" si="0"/>
        <v>16847.8557</v>
      </c>
      <c r="H66" s="2">
        <f t="shared" si="1"/>
        <v>0.38999999999941792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0.04</v>
      </c>
      <c r="E78" s="1">
        <v>0</v>
      </c>
      <c r="F78" s="1">
        <v>0</v>
      </c>
      <c r="G78" s="2">
        <f t="shared" si="0"/>
        <v>0.23716000000000001</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0.04</v>
      </c>
      <c r="E79" s="1">
        <v>0</v>
      </c>
      <c r="F79" s="1">
        <v>0</v>
      </c>
      <c r="G79" s="2">
        <f t="shared" si="0"/>
        <v>0.24024000000000001</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0.04</v>
      </c>
      <c r="E81" s="1">
        <v>0</v>
      </c>
      <c r="F81" s="1">
        <v>0</v>
      </c>
      <c r="G81" s="2">
        <f t="shared" si="0"/>
        <v>0.24640000000000001</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2880</v>
      </c>
      <c r="D102" s="1">
        <f>'PR-RAS'!E106</f>
        <v>10240</v>
      </c>
      <c r="E102" s="1">
        <v>0</v>
      </c>
      <c r="F102" s="1">
        <v>0</v>
      </c>
      <c r="G102" s="2">
        <f t="shared" si="0"/>
        <v>2359.36</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2880</v>
      </c>
      <c r="D108" s="1">
        <f>'PR-RAS'!E112</f>
        <v>10240</v>
      </c>
      <c r="E108" s="1">
        <v>0</v>
      </c>
      <c r="F108" s="1">
        <v>0</v>
      </c>
      <c r="G108" s="2">
        <f t="shared" si="0"/>
        <v>2499.52</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2880</v>
      </c>
      <c r="D113" s="1">
        <f>'PR-RAS'!E117</f>
        <v>10240</v>
      </c>
      <c r="E113" s="1">
        <v>0</v>
      </c>
      <c r="F113" s="1">
        <v>0</v>
      </c>
      <c r="G113" s="2">
        <f t="shared" si="0"/>
        <v>2616.3200000000002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5010</v>
      </c>
      <c r="D120" s="1">
        <f>'PR-RAS'!E124</f>
        <v>10235</v>
      </c>
      <c r="E120" s="1">
        <v>0</v>
      </c>
      <c r="F120" s="1">
        <v>0</v>
      </c>
      <c r="G120" s="2">
        <f t="shared" si="0"/>
        <v>3032.12</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5010</v>
      </c>
      <c r="D121" s="1">
        <f>'PR-RAS'!E125</f>
        <v>10045</v>
      </c>
      <c r="E121" s="1">
        <v>0</v>
      </c>
      <c r="F121" s="1">
        <v>0</v>
      </c>
      <c r="G121" s="2">
        <f t="shared" si="0"/>
        <v>3012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5010</v>
      </c>
      <c r="D122" s="1">
        <f>'PR-RAS'!E126</f>
        <v>10045</v>
      </c>
      <c r="E122" s="1">
        <v>0</v>
      </c>
      <c r="F122" s="1">
        <v>0</v>
      </c>
      <c r="G122" s="2">
        <f t="shared" si="0"/>
        <v>3037.1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190</v>
      </c>
      <c r="E124" s="1">
        <v>0</v>
      </c>
      <c r="F124" s="1">
        <v>0</v>
      </c>
      <c r="G124" s="2">
        <f t="shared" si="0"/>
        <v>46.74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190</v>
      </c>
      <c r="E126" s="1">
        <v>0</v>
      </c>
      <c r="F126" s="1">
        <v>0</v>
      </c>
      <c r="G126" s="2">
        <f t="shared" si="0"/>
        <v>47.5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775221</v>
      </c>
      <c r="D129" s="1">
        <f>'PR-RAS'!E133</f>
        <v>768114.87</v>
      </c>
      <c r="E129" s="1">
        <v>0</v>
      </c>
      <c r="F129" s="1">
        <v>0</v>
      </c>
      <c r="G129" s="2">
        <f t="shared" si="0"/>
        <v>295865.69472000003</v>
      </c>
      <c r="H129" s="2">
        <f t="shared" si="1"/>
        <v>0.13000000000465661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775221</v>
      </c>
      <c r="D130" s="1">
        <f>'PR-RAS'!E134</f>
        <v>768114.87</v>
      </c>
      <c r="E130" s="1">
        <v>0</v>
      </c>
      <c r="F130" s="1">
        <v>0</v>
      </c>
      <c r="G130" s="2">
        <f t="shared" si="0"/>
        <v>298177.14546000003</v>
      </c>
      <c r="H130" s="2">
        <f t="shared" si="1"/>
        <v>0.13000000000465661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508483</v>
      </c>
      <c r="D131" s="1">
        <f>'PR-RAS'!E135</f>
        <v>711124.87</v>
      </c>
      <c r="E131" s="1">
        <v>0</v>
      </c>
      <c r="F131" s="1">
        <v>0</v>
      </c>
      <c r="G131" s="2">
        <f t="shared" si="0"/>
        <v>250995.2562</v>
      </c>
      <c r="H131" s="2">
        <f t="shared" si="1"/>
        <v>0.13000000000465661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266738</v>
      </c>
      <c r="D132" s="1">
        <f>'PR-RAS'!E136</f>
        <v>56990</v>
      </c>
      <c r="E132" s="1">
        <v>0</v>
      </c>
      <c r="F132" s="1">
        <v>0</v>
      </c>
      <c r="G132" s="2">
        <f t="shared" si="0"/>
        <v>49874.058000000005</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5355218</v>
      </c>
      <c r="D147" s="1">
        <f>'PR-RAS'!E151</f>
        <v>5934714.9000000004</v>
      </c>
      <c r="E147" s="1">
        <v>0</v>
      </c>
      <c r="F147" s="1">
        <v>0</v>
      </c>
      <c r="G147" s="2">
        <f t="shared" si="0"/>
        <v>2514798.5787999998</v>
      </c>
      <c r="H147" s="2">
        <f t="shared" si="1"/>
        <v>9.999999962747097E-2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4677945</v>
      </c>
      <c r="D148" s="1">
        <f>'PR-RAS'!E152</f>
        <v>5081154.49</v>
      </c>
      <c r="E148" s="1">
        <v>0</v>
      </c>
      <c r="F148" s="1">
        <v>0</v>
      </c>
      <c r="G148" s="2">
        <f t="shared" si="0"/>
        <v>2181517.33506</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3874517</v>
      </c>
      <c r="D149" s="1">
        <f>'PR-RAS'!E153</f>
        <v>4196881.71</v>
      </c>
      <c r="E149" s="1">
        <v>0</v>
      </c>
      <c r="F149" s="1">
        <v>0</v>
      </c>
      <c r="G149" s="2">
        <f t="shared" si="0"/>
        <v>1815705.5021599999</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3874517</v>
      </c>
      <c r="D150" s="1">
        <f>'PR-RAS'!E154</f>
        <v>4196881.71</v>
      </c>
      <c r="E150" s="1">
        <v>0</v>
      </c>
      <c r="F150" s="1">
        <v>0</v>
      </c>
      <c r="G150" s="2">
        <f t="shared" si="0"/>
        <v>1827973.7825799999</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162222</v>
      </c>
      <c r="D154" s="1">
        <f>'PR-RAS'!E158</f>
        <v>188853.75</v>
      </c>
      <c r="E154" s="1">
        <v>0</v>
      </c>
      <c r="F154" s="1">
        <v>0</v>
      </c>
      <c r="G154" s="2">
        <f t="shared" si="0"/>
        <v>82609.213499999998</v>
      </c>
      <c r="H154" s="2">
        <f t="shared" si="1"/>
        <v>0.25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641206</v>
      </c>
      <c r="D155" s="1">
        <f>'PR-RAS'!E159</f>
        <v>695419.03</v>
      </c>
      <c r="E155" s="1">
        <v>0</v>
      </c>
      <c r="F155" s="1">
        <v>0</v>
      </c>
      <c r="G155" s="2">
        <f t="shared" si="0"/>
        <v>312934.78524</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641206</v>
      </c>
      <c r="D157" s="1">
        <f>'PR-RAS'!E161</f>
        <v>694996.38</v>
      </c>
      <c r="E157" s="1">
        <v>0</v>
      </c>
      <c r="F157" s="1">
        <v>0</v>
      </c>
      <c r="G157" s="2">
        <f t="shared" si="0"/>
        <v>316867.00656000001</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422.65</v>
      </c>
      <c r="E158" s="1">
        <v>0</v>
      </c>
      <c r="F158" s="1">
        <v>0</v>
      </c>
      <c r="G158" s="2">
        <f t="shared" si="0"/>
        <v>132.71209999999999</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505819</v>
      </c>
      <c r="D159" s="1">
        <f>'PR-RAS'!E163</f>
        <v>656617.14</v>
      </c>
      <c r="E159" s="1">
        <v>0</v>
      </c>
      <c r="F159" s="1">
        <v>0</v>
      </c>
      <c r="G159" s="2">
        <f t="shared" si="0"/>
        <v>287410.41824000003</v>
      </c>
      <c r="H159" s="2">
        <f t="shared" si="1"/>
        <v>0.14000000001396984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107287</v>
      </c>
      <c r="D160" s="1">
        <f>'PR-RAS'!E164</f>
        <v>142045.22</v>
      </c>
      <c r="E160" s="1">
        <v>0</v>
      </c>
      <c r="F160" s="1">
        <v>0</v>
      </c>
      <c r="G160" s="2">
        <f t="shared" si="0"/>
        <v>62229.01296</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1874</v>
      </c>
      <c r="D161" s="1">
        <f>'PR-RAS'!E165</f>
        <v>22373.29</v>
      </c>
      <c r="E161" s="1">
        <v>0</v>
      </c>
      <c r="F161" s="1">
        <v>0</v>
      </c>
      <c r="G161" s="2">
        <f t="shared" si="0"/>
        <v>7459.2928000000002</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102124</v>
      </c>
      <c r="D162" s="1">
        <f>'PR-RAS'!E166</f>
        <v>111227.93</v>
      </c>
      <c r="E162" s="1">
        <v>0</v>
      </c>
      <c r="F162" s="1">
        <v>0</v>
      </c>
      <c r="G162" s="2">
        <f t="shared" si="0"/>
        <v>52257.357459999999</v>
      </c>
      <c r="H162" s="2">
        <f t="shared" si="1"/>
        <v>7.0000000006984919E-2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2575</v>
      </c>
      <c r="D163" s="1">
        <f>'PR-RAS'!E167</f>
        <v>6725</v>
      </c>
      <c r="E163" s="1">
        <v>0</v>
      </c>
      <c r="F163" s="1">
        <v>0</v>
      </c>
      <c r="G163" s="2">
        <f t="shared" si="0"/>
        <v>2596.0500000000002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714</v>
      </c>
      <c r="D164" s="1">
        <f>'PR-RAS'!E168</f>
        <v>1719</v>
      </c>
      <c r="E164" s="1">
        <v>0</v>
      </c>
      <c r="F164" s="1">
        <v>0</v>
      </c>
      <c r="G164" s="2">
        <f t="shared" si="0"/>
        <v>676.77600000000007</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223407</v>
      </c>
      <c r="D165" s="1">
        <f>'PR-RAS'!E169</f>
        <v>213614.55</v>
      </c>
      <c r="E165" s="1">
        <v>0</v>
      </c>
      <c r="F165" s="1">
        <v>0</v>
      </c>
      <c r="G165" s="2">
        <f t="shared" si="0"/>
        <v>106704.3204</v>
      </c>
      <c r="H165" s="2">
        <f t="shared" si="1"/>
        <v>0.45000000001164153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53978</v>
      </c>
      <c r="D166" s="1">
        <f>'PR-RAS'!E170</f>
        <v>50313.79</v>
      </c>
      <c r="E166" s="1">
        <v>0</v>
      </c>
      <c r="F166" s="1">
        <v>0</v>
      </c>
      <c r="G166" s="2">
        <f t="shared" si="0"/>
        <v>25509.920700000002</v>
      </c>
      <c r="H166" s="2">
        <f t="shared" si="1"/>
        <v>0.20999999999912689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3436</v>
      </c>
      <c r="D167" s="1">
        <f>'PR-RAS'!E171</f>
        <v>4063.44</v>
      </c>
      <c r="E167" s="1">
        <v>0</v>
      </c>
      <c r="F167" s="1">
        <v>0</v>
      </c>
      <c r="G167" s="2">
        <f t="shared" si="0"/>
        <v>1919.4380800000004</v>
      </c>
      <c r="H167" s="2">
        <f t="shared" si="1"/>
        <v>0.44000000000005457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77641</v>
      </c>
      <c r="D168" s="1">
        <f>'PR-RAS'!E172</f>
        <v>131334.81</v>
      </c>
      <c r="E168" s="1">
        <v>0</v>
      </c>
      <c r="F168" s="1">
        <v>0</v>
      </c>
      <c r="G168" s="2">
        <f t="shared" si="0"/>
        <v>56831.873540000001</v>
      </c>
      <c r="H168" s="2">
        <f t="shared" si="1"/>
        <v>0.19000000000232831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54539</v>
      </c>
      <c r="D169" s="1">
        <f>'PR-RAS'!E173</f>
        <v>19792.080000000002</v>
      </c>
      <c r="E169" s="1">
        <v>0</v>
      </c>
      <c r="F169" s="1">
        <v>0</v>
      </c>
      <c r="G169" s="2">
        <f t="shared" si="0"/>
        <v>15812.690880000002</v>
      </c>
      <c r="H169" s="2">
        <f t="shared" si="1"/>
        <v>8.000000000174623E-2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31488</v>
      </c>
      <c r="D170" s="1">
        <f>'PR-RAS'!E174</f>
        <v>8110.43</v>
      </c>
      <c r="E170" s="1">
        <v>0</v>
      </c>
      <c r="F170" s="1">
        <v>0</v>
      </c>
      <c r="G170" s="2">
        <f t="shared" si="0"/>
        <v>8062.797340000001</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2325</v>
      </c>
      <c r="D172" s="1">
        <f>'PR-RAS'!E176</f>
        <v>0</v>
      </c>
      <c r="E172" s="1">
        <v>0</v>
      </c>
      <c r="F172" s="1">
        <v>0</v>
      </c>
      <c r="G172" s="2">
        <f t="shared" si="0"/>
        <v>397.57500000000005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163231</v>
      </c>
      <c r="D173" s="1">
        <f>'PR-RAS'!E177</f>
        <v>260308.75999999998</v>
      </c>
      <c r="E173" s="1">
        <v>0</v>
      </c>
      <c r="F173" s="1">
        <v>0</v>
      </c>
      <c r="G173" s="2">
        <f t="shared" si="0"/>
        <v>117621.94544</v>
      </c>
      <c r="H173" s="2">
        <f t="shared" si="1"/>
        <v>0.2400000000197906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16163</v>
      </c>
      <c r="D174" s="1">
        <f>'PR-RAS'!E178</f>
        <v>19627.96</v>
      </c>
      <c r="E174" s="1">
        <v>0</v>
      </c>
      <c r="F174" s="1">
        <v>0</v>
      </c>
      <c r="G174" s="2">
        <f t="shared" si="0"/>
        <v>9587.4731599999996</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72260</v>
      </c>
      <c r="D175" s="1">
        <f>'PR-RAS'!E179</f>
        <v>171056.24</v>
      </c>
      <c r="E175" s="1">
        <v>0</v>
      </c>
      <c r="F175" s="1">
        <v>0</v>
      </c>
      <c r="G175" s="2">
        <f t="shared" si="0"/>
        <v>72100.811519999988</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4347</v>
      </c>
      <c r="D176" s="1">
        <f>'PR-RAS'!E180</f>
        <v>0</v>
      </c>
      <c r="E176" s="1">
        <v>0</v>
      </c>
      <c r="F176" s="1">
        <v>0</v>
      </c>
      <c r="G176" s="2">
        <f t="shared" si="0"/>
        <v>760.72499999999991</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19548</v>
      </c>
      <c r="D177" s="1">
        <f>'PR-RAS'!E181</f>
        <v>19701.8</v>
      </c>
      <c r="E177" s="1">
        <v>0</v>
      </c>
      <c r="F177" s="1">
        <v>0</v>
      </c>
      <c r="G177" s="2">
        <f t="shared" si="0"/>
        <v>10375.481599999999</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14455</v>
      </c>
      <c r="D179" s="1">
        <f>'PR-RAS'!E183</f>
        <v>11040</v>
      </c>
      <c r="E179" s="1">
        <v>0</v>
      </c>
      <c r="F179" s="1">
        <v>0</v>
      </c>
      <c r="G179" s="2">
        <f t="shared" si="0"/>
        <v>6503.23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24769</v>
      </c>
      <c r="D181" s="1">
        <f>'PR-RAS'!E185</f>
        <v>22006.25</v>
      </c>
      <c r="E181" s="1">
        <v>0</v>
      </c>
      <c r="F181" s="1">
        <v>0</v>
      </c>
      <c r="G181" s="2">
        <f t="shared" si="0"/>
        <v>12380.67</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11689</v>
      </c>
      <c r="D182" s="1">
        <f>'PR-RAS'!E186</f>
        <v>16876.509999999998</v>
      </c>
      <c r="E182" s="1">
        <v>0</v>
      </c>
      <c r="F182" s="1">
        <v>0</v>
      </c>
      <c r="G182" s="2">
        <f t="shared" si="0"/>
        <v>8225.0056199999999</v>
      </c>
      <c r="H182" s="2">
        <f t="shared" si="1"/>
        <v>0.49000000000160071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11894</v>
      </c>
      <c r="D184" s="1">
        <f>'PR-RAS'!E188</f>
        <v>40648.61</v>
      </c>
      <c r="E184" s="1">
        <v>0</v>
      </c>
      <c r="F184" s="1">
        <v>0</v>
      </c>
      <c r="G184" s="2">
        <f t="shared" si="0"/>
        <v>17053.993259999999</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680</v>
      </c>
      <c r="D185" s="1">
        <f>'PR-RAS'!E189</f>
        <v>340.01</v>
      </c>
      <c r="E185" s="1">
        <v>0</v>
      </c>
      <c r="F185" s="1">
        <v>0</v>
      </c>
      <c r="G185" s="2">
        <f t="shared" si="0"/>
        <v>250.24367999999998</v>
      </c>
      <c r="H185" s="2">
        <f t="shared" si="1"/>
        <v>9.9999999999909051E-3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1000</v>
      </c>
      <c r="D188" s="1">
        <f>'PR-RAS'!E192</f>
        <v>1300</v>
      </c>
      <c r="E188" s="1">
        <v>0</v>
      </c>
      <c r="F188" s="1">
        <v>0</v>
      </c>
      <c r="G188" s="2">
        <f t="shared" si="0"/>
        <v>673.2</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10163</v>
      </c>
      <c r="D189" s="1">
        <f>'PR-RAS'!E193</f>
        <v>18112.5</v>
      </c>
      <c r="E189" s="1">
        <v>0</v>
      </c>
      <c r="F189" s="1">
        <v>0</v>
      </c>
      <c r="G189" s="2">
        <f t="shared" si="0"/>
        <v>8720.9439999999995</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12943.75</v>
      </c>
      <c r="E190" s="1">
        <v>0</v>
      </c>
      <c r="F190" s="1">
        <v>0</v>
      </c>
      <c r="G190" s="2">
        <f t="shared" si="0"/>
        <v>4892.7375000000002</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51</v>
      </c>
      <c r="D191" s="1">
        <f>'PR-RAS'!E195</f>
        <v>7952.35</v>
      </c>
      <c r="E191" s="1">
        <v>0</v>
      </c>
      <c r="F191" s="1">
        <v>0</v>
      </c>
      <c r="G191" s="2">
        <f t="shared" si="0"/>
        <v>3031.5830000000001</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1016</v>
      </c>
      <c r="D192" s="1">
        <f>'PR-RAS'!E196</f>
        <v>12224.53</v>
      </c>
      <c r="E192" s="1">
        <v>0</v>
      </c>
      <c r="F192" s="1">
        <v>0</v>
      </c>
      <c r="G192" s="2">
        <f t="shared" si="0"/>
        <v>4863.8264600000002</v>
      </c>
      <c r="H192" s="2">
        <f t="shared" si="1"/>
        <v>0.46999999999934516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1016</v>
      </c>
      <c r="D206" s="1">
        <f>'PR-RAS'!E210</f>
        <v>12224.53</v>
      </c>
      <c r="E206" s="1">
        <v>0</v>
      </c>
      <c r="F206" s="1">
        <v>0</v>
      </c>
      <c r="G206" s="2">
        <f t="shared" si="0"/>
        <v>5220.3373000000001</v>
      </c>
      <c r="H206" s="2">
        <f t="shared" si="1"/>
        <v>0.46999999999934516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1016</v>
      </c>
      <c r="D207" s="1">
        <f>'PR-RAS'!E211</f>
        <v>2111.16</v>
      </c>
      <c r="E207" s="1">
        <v>0</v>
      </c>
      <c r="F207" s="1">
        <v>0</v>
      </c>
      <c r="G207" s="2">
        <f t="shared" si="0"/>
        <v>1079.0939199999998</v>
      </c>
      <c r="H207" s="2">
        <f t="shared" si="1"/>
        <v>0.15999999999985448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10113.370000000001</v>
      </c>
      <c r="E209" s="1">
        <v>0</v>
      </c>
      <c r="F209" s="1">
        <v>0</v>
      </c>
      <c r="G209" s="2">
        <f t="shared" si="0"/>
        <v>4207.1619200000005</v>
      </c>
      <c r="H209" s="2">
        <f t="shared" si="1"/>
        <v>0.37000000000080036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170438</v>
      </c>
      <c r="D248" s="1">
        <f>'PR-RAS'!E252</f>
        <v>184718.74</v>
      </c>
      <c r="E248" s="1">
        <v>0</v>
      </c>
      <c r="F248" s="1">
        <v>0</v>
      </c>
      <c r="G248" s="2">
        <f t="shared" si="0"/>
        <v>133349.24356</v>
      </c>
      <c r="H248" s="2">
        <f t="shared" si="1"/>
        <v>0.26000000000931323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170438</v>
      </c>
      <c r="D255" s="1">
        <f>'PR-RAS'!E259</f>
        <v>184718.74</v>
      </c>
      <c r="E255" s="1">
        <v>0</v>
      </c>
      <c r="F255" s="1">
        <v>0</v>
      </c>
      <c r="G255" s="2">
        <f t="shared" si="0"/>
        <v>137128.37192000001</v>
      </c>
      <c r="H255" s="2">
        <f t="shared" si="1"/>
        <v>0.26000000000931323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170438</v>
      </c>
      <c r="D257" s="1">
        <f>'PR-RAS'!E261</f>
        <v>184718.74</v>
      </c>
      <c r="E257" s="1">
        <v>0</v>
      </c>
      <c r="F257" s="1">
        <v>0</v>
      </c>
      <c r="G257" s="2">
        <f t="shared" si="0"/>
        <v>138208.12288000001</v>
      </c>
      <c r="H257" s="2">
        <f t="shared" si="1"/>
        <v>0.26000000000931323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5355218</v>
      </c>
      <c r="D285" s="1">
        <f>'PR-RAS'!E289</f>
        <v>5934714.9000000004</v>
      </c>
      <c r="E285" s="1">
        <v>0</v>
      </c>
      <c r="F285" s="1">
        <v>0</v>
      </c>
      <c r="G285" s="2">
        <f t="shared" si="8"/>
        <v>4891799.9752000002</v>
      </c>
      <c r="H285" s="2">
        <f t="shared" si="9"/>
        <v>9.999999962747097E-2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391491</v>
      </c>
      <c r="D286" s="1">
        <f>'PR-RAS'!E290</f>
        <v>193232.21999999974</v>
      </c>
      <c r="E286" s="1">
        <v>0</v>
      </c>
      <c r="F286" s="1">
        <v>0</v>
      </c>
      <c r="G286" s="2">
        <f t="shared" si="8"/>
        <v>221717.30039999983</v>
      </c>
      <c r="H286" s="2">
        <f t="shared" si="9"/>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132556</v>
      </c>
      <c r="D289" s="1">
        <f>'PR-RAS'!E293</f>
        <v>138277.10999999999</v>
      </c>
      <c r="E289" s="1">
        <v>0</v>
      </c>
      <c r="F289" s="1">
        <v>0</v>
      </c>
      <c r="G289" s="2">
        <f t="shared" si="8"/>
        <v>117823.74335999998</v>
      </c>
      <c r="H289" s="2">
        <f t="shared" si="9"/>
        <v>0.10999999998603016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290126</v>
      </c>
      <c r="D345" s="1">
        <f>'PR-RAS'!E350</f>
        <v>93073.31</v>
      </c>
      <c r="E345" s="1">
        <v>0</v>
      </c>
      <c r="F345" s="1">
        <v>0</v>
      </c>
      <c r="G345" s="2">
        <f t="shared" si="8"/>
        <v>163837.78128</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290126</v>
      </c>
      <c r="D358" s="1">
        <f>'PR-RAS'!E363</f>
        <v>93073.31</v>
      </c>
      <c r="E358" s="1">
        <v>0</v>
      </c>
      <c r="F358" s="1">
        <v>0</v>
      </c>
      <c r="G358" s="2">
        <f t="shared" si="8"/>
        <v>170029.32533999998</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154841</v>
      </c>
      <c r="D364" s="1">
        <f>'PR-RAS'!E369</f>
        <v>23720.92</v>
      </c>
      <c r="E364" s="1">
        <v>0</v>
      </c>
      <c r="F364" s="1">
        <v>0</v>
      </c>
      <c r="G364" s="2">
        <f t="shared" si="8"/>
        <v>73428.67091999999</v>
      </c>
      <c r="H364" s="2">
        <f t="shared" si="9"/>
        <v>8.000000000174623E-2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122760</v>
      </c>
      <c r="D365" s="1">
        <f>'PR-RAS'!E370</f>
        <v>3667.75</v>
      </c>
      <c r="E365" s="1">
        <v>0</v>
      </c>
      <c r="F365" s="1">
        <v>0</v>
      </c>
      <c r="G365" s="2">
        <f t="shared" si="8"/>
        <v>47354.761999999995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24544</v>
      </c>
      <c r="D367" s="1">
        <f>'PR-RAS'!E372</f>
        <v>0</v>
      </c>
      <c r="E367" s="1">
        <v>0</v>
      </c>
      <c r="F367" s="1">
        <v>0</v>
      </c>
      <c r="G367" s="2">
        <f t="shared" si="8"/>
        <v>8983.1039999999994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7537</v>
      </c>
      <c r="D371" s="1">
        <f>'PR-RAS'!E376</f>
        <v>20053.169999999998</v>
      </c>
      <c r="E371" s="1">
        <v>0</v>
      </c>
      <c r="F371" s="1">
        <v>0</v>
      </c>
      <c r="G371" s="2">
        <f t="shared" si="8"/>
        <v>17628.035799999998</v>
      </c>
      <c r="H371" s="2">
        <f t="shared" si="9"/>
        <v>0.16999999999825377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135285</v>
      </c>
      <c r="D378" s="1">
        <f>'PR-RAS'!E383</f>
        <v>69352.39</v>
      </c>
      <c r="E378" s="1">
        <v>0</v>
      </c>
      <c r="F378" s="1">
        <v>0</v>
      </c>
      <c r="G378" s="2">
        <f t="shared" si="8"/>
        <v>103294.14706000002</v>
      </c>
      <c r="H378" s="2">
        <f t="shared" si="9"/>
        <v>0.38999999999941792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135285</v>
      </c>
      <c r="D379" s="1">
        <f>'PR-RAS'!E384</f>
        <v>69352.39</v>
      </c>
      <c r="E379" s="1">
        <v>0</v>
      </c>
      <c r="F379" s="1">
        <v>0</v>
      </c>
      <c r="G379" s="2">
        <f t="shared" si="8"/>
        <v>103568.13684000001</v>
      </c>
      <c r="H379" s="2">
        <f t="shared" si="9"/>
        <v>0.38999999999941792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290126</v>
      </c>
      <c r="D403" s="1">
        <f>'PR-RAS'!E408</f>
        <v>93073.31</v>
      </c>
      <c r="E403" s="1">
        <v>0</v>
      </c>
      <c r="F403" s="1">
        <v>0</v>
      </c>
      <c r="G403" s="2">
        <f t="shared" si="8"/>
        <v>191461.59324000002</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155630</v>
      </c>
      <c r="D405" s="1">
        <f>'PR-RAS'!E410</f>
        <v>48544.3</v>
      </c>
      <c r="E405" s="1">
        <v>0</v>
      </c>
      <c r="F405" s="1">
        <v>0</v>
      </c>
      <c r="G405" s="2">
        <f t="shared" si="8"/>
        <v>102098.3144</v>
      </c>
      <c r="H405" s="2">
        <f t="shared" si="9"/>
        <v>0.30000000000291038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5746709</v>
      </c>
      <c r="D407" s="1">
        <f>'PR-RAS'!E412</f>
        <v>6127947.1200000001</v>
      </c>
      <c r="E407" s="1">
        <v>0</v>
      </c>
      <c r="F407" s="1">
        <v>0</v>
      </c>
      <c r="G407" s="2">
        <f t="shared" si="8"/>
        <v>7309056.9154400015</v>
      </c>
      <c r="H407" s="2">
        <f t="shared" si="9"/>
        <v>0.12000000011175871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5645344</v>
      </c>
      <c r="D408" s="1">
        <f>'PR-RAS'!E413</f>
        <v>6027788.21</v>
      </c>
      <c r="E408" s="1">
        <v>0</v>
      </c>
      <c r="F408" s="1">
        <v>0</v>
      </c>
      <c r="G408" s="2">
        <f t="shared" si="8"/>
        <v>7204274.61094</v>
      </c>
      <c r="H408" s="2">
        <f t="shared" si="9"/>
        <v>0.2099999999627471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101365</v>
      </c>
      <c r="D409" s="1">
        <f>'PR-RAS'!E414</f>
        <v>100158.91000000015</v>
      </c>
      <c r="E409" s="1">
        <v>0</v>
      </c>
      <c r="F409" s="1">
        <v>0</v>
      </c>
      <c r="G409" s="2">
        <f t="shared" si="8"/>
        <v>123086.59056000011</v>
      </c>
      <c r="H409" s="2">
        <f t="shared" si="9"/>
        <v>8.9999999850988388E-2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288186</v>
      </c>
      <c r="D412" s="1">
        <f>'PR-RAS'!E417</f>
        <v>186821.40999999997</v>
      </c>
      <c r="E412" s="1">
        <v>0</v>
      </c>
      <c r="F412" s="1">
        <v>0</v>
      </c>
      <c r="G412" s="2">
        <f t="shared" si="8"/>
        <v>272011.64501999994</v>
      </c>
      <c r="H412" s="2">
        <f t="shared" si="9"/>
        <v>0.40999999997438863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5746709</v>
      </c>
      <c r="D633" s="1">
        <f>'PR-RAS'!E639</f>
        <v>6127947.1200000001</v>
      </c>
      <c r="E633" s="1">
        <v>0</v>
      </c>
      <c r="F633" s="1">
        <v>0</v>
      </c>
      <c r="G633" s="2">
        <f t="shared" si="10"/>
        <v>11377645.247680001</v>
      </c>
      <c r="H633" s="2">
        <f t="shared" si="11"/>
        <v>0.12000000011175871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5645344</v>
      </c>
      <c r="D634" s="1">
        <f>'PR-RAS'!E640</f>
        <v>6027788.21</v>
      </c>
      <c r="E634" s="1">
        <v>0</v>
      </c>
      <c r="F634" s="1">
        <v>0</v>
      </c>
      <c r="G634" s="2">
        <f t="shared" si="10"/>
        <v>11204682.625860002</v>
      </c>
      <c r="H634" s="2">
        <f t="shared" si="11"/>
        <v>0.2099999999627471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101365</v>
      </c>
      <c r="D635" s="1">
        <f>'PR-RAS'!E641</f>
        <v>100158.91000000015</v>
      </c>
      <c r="E635" s="1">
        <v>0</v>
      </c>
      <c r="F635" s="1">
        <v>0</v>
      </c>
      <c r="G635" s="2">
        <f t="shared" si="10"/>
        <v>191266.90788000019</v>
      </c>
      <c r="H635" s="2">
        <f t="shared" si="11"/>
        <v>8.9999999850988388E-2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288186</v>
      </c>
      <c r="D638" s="1">
        <f>'PR-RAS'!E644</f>
        <v>186821.40999999997</v>
      </c>
      <c r="E638" s="1">
        <v>0</v>
      </c>
      <c r="F638" s="1">
        <v>0</v>
      </c>
      <c r="G638" s="2">
        <f t="shared" si="10"/>
        <v>421584.95833999995</v>
      </c>
      <c r="H638" s="2">
        <f t="shared" si="11"/>
        <v>0.40999999997438863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186821</v>
      </c>
      <c r="D640" s="1">
        <f>'PR-RAS'!E646</f>
        <v>86662.499999999825</v>
      </c>
      <c r="E640" s="1">
        <v>0</v>
      </c>
      <c r="F640" s="1">
        <v>0</v>
      </c>
      <c r="G640" s="2">
        <f t="shared" si="10"/>
        <v>230133.29399999979</v>
      </c>
      <c r="H640" s="2">
        <f t="shared" si="11"/>
        <v>0.49999999982537702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417672</v>
      </c>
      <c r="D641" s="1">
        <f>'PR-RAS'!E647</f>
        <v>452514.6</v>
      </c>
      <c r="E641" s="1">
        <v>0</v>
      </c>
      <c r="F641" s="1">
        <v>0</v>
      </c>
      <c r="G641" s="2">
        <f t="shared" si="10"/>
        <v>846528.76800000004</v>
      </c>
      <c r="H641" s="2">
        <f t="shared" si="11"/>
        <v>0.40000000002328306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11233</v>
      </c>
      <c r="D642" s="1">
        <f>'PR-RAS'!E649</f>
        <v>15266.12</v>
      </c>
      <c r="E642" s="1">
        <v>0</v>
      </c>
      <c r="F642" s="1">
        <v>0</v>
      </c>
      <c r="G642" s="2">
        <f t="shared" si="10"/>
        <v>26771.518840000004</v>
      </c>
      <c r="H642" s="2">
        <f t="shared" si="11"/>
        <v>0.12000000000080036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1006194</v>
      </c>
      <c r="D643" s="1">
        <f>'PR-RAS'!E650</f>
        <v>1127147.06</v>
      </c>
      <c r="E643" s="1">
        <v>0</v>
      </c>
      <c r="F643" s="1">
        <v>0</v>
      </c>
      <c r="G643" s="2">
        <f t="shared" si="10"/>
        <v>2093233.3730400002</v>
      </c>
      <c r="H643" s="2">
        <f t="shared" si="11"/>
        <v>6.0000000055879354E-2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1002161</v>
      </c>
      <c r="D644" s="1">
        <f>'PR-RAS'!E651</f>
        <v>1126150.26</v>
      </c>
      <c r="E644" s="1">
        <v>0</v>
      </c>
      <c r="F644" s="1">
        <v>0</v>
      </c>
      <c r="G644" s="2">
        <f t="shared" si="10"/>
        <v>2092618.7573600002</v>
      </c>
      <c r="H644" s="2">
        <f t="shared" si="11"/>
        <v>0.26000000000931323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15266</v>
      </c>
      <c r="D645" s="1">
        <f>'PR-RAS'!E652</f>
        <v>16262.920000000158</v>
      </c>
      <c r="E645" s="1">
        <v>0</v>
      </c>
      <c r="F645" s="1">
        <v>0</v>
      </c>
      <c r="G645" s="2">
        <f t="shared" si="10"/>
        <v>30777.944960000204</v>
      </c>
      <c r="H645" s="2">
        <f t="shared" si="11"/>
        <v>7.9999999841675162E-2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41</v>
      </c>
      <c r="D647" s="1">
        <f>'PR-RAS'!E654</f>
        <v>45</v>
      </c>
      <c r="E647" s="1">
        <v>0</v>
      </c>
      <c r="F647" s="1">
        <v>0</v>
      </c>
      <c r="G647" s="2">
        <f t="shared" si="10"/>
        <v>84.626000000000005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32</v>
      </c>
      <c r="D649" s="1">
        <f>'PR-RAS'!E656</f>
        <v>34</v>
      </c>
      <c r="E649" s="1">
        <v>0</v>
      </c>
      <c r="F649" s="1">
        <v>0</v>
      </c>
      <c r="G649" s="2">
        <f t="shared" si="10"/>
        <v>64.8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4832442</v>
      </c>
      <c r="D668" s="1">
        <f>'PR-RAS'!E675</f>
        <v>5269654.82</v>
      </c>
      <c r="E668" s="1">
        <v>0</v>
      </c>
      <c r="F668" s="1">
        <v>0</v>
      </c>
      <c r="G668" s="2">
        <f t="shared" si="10"/>
        <v>10252958.343880001</v>
      </c>
      <c r="H668" s="2">
        <f t="shared" si="11"/>
        <v>0.17999999970197678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680</v>
      </c>
      <c r="D669" s="1">
        <f>'PR-RAS'!E676</f>
        <v>5340</v>
      </c>
      <c r="E669" s="1">
        <v>0</v>
      </c>
      <c r="F669" s="1">
        <v>0</v>
      </c>
      <c r="G669" s="2">
        <f t="shared" si="10"/>
        <v>7588.4800000000005</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130473</v>
      </c>
      <c r="D670" s="1">
        <f>'PR-RAS'!E677</f>
        <v>64362.39</v>
      </c>
      <c r="E670" s="1">
        <v>0</v>
      </c>
      <c r="F670" s="1">
        <v>0</v>
      </c>
      <c r="G670" s="2">
        <f t="shared" si="10"/>
        <v>173403.31482</v>
      </c>
      <c r="H670" s="2">
        <f t="shared" si="11"/>
        <v>0.38999999999941792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1650</v>
      </c>
      <c r="D705" s="1">
        <f>'PR-RAS'!E712</f>
        <v>7440</v>
      </c>
      <c r="E705" s="1">
        <v>0</v>
      </c>
      <c r="F705" s="1">
        <v>0</v>
      </c>
      <c r="G705" s="2">
        <f t="shared" si="10"/>
        <v>11637.119999999999</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14638.03</v>
      </c>
      <c r="E709" s="1">
        <v>0</v>
      </c>
      <c r="F709" s="1">
        <v>0</v>
      </c>
      <c r="G709" s="2">
        <f t="shared" si="10"/>
        <v>20727.45048</v>
      </c>
      <c r="H709" s="2">
        <f t="shared" si="11"/>
        <v>3.0000000000654836E-2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3529</v>
      </c>
      <c r="D710" s="1">
        <f>'PR-RAS'!E717</f>
        <v>3532.5</v>
      </c>
      <c r="E710" s="1">
        <v>0</v>
      </c>
      <c r="F710" s="1">
        <v>0</v>
      </c>
      <c r="G710" s="2">
        <f t="shared" si="10"/>
        <v>7511.1459999999997</v>
      </c>
      <c r="H710" s="2">
        <f t="shared" si="11"/>
        <v>0.5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102124</v>
      </c>
      <c r="D711" s="1">
        <f>'PR-RAS'!E718</f>
        <v>111227.93</v>
      </c>
      <c r="E711" s="1">
        <v>0</v>
      </c>
      <c r="F711" s="1">
        <v>0</v>
      </c>
      <c r="G711" s="2">
        <f t="shared" si="10"/>
        <v>230451.70059999998</v>
      </c>
      <c r="H711" s="2">
        <f t="shared" si="11"/>
        <v>7.0000000006984919E-2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7835</v>
      </c>
      <c r="D713" s="1">
        <f>'PR-RAS'!E720</f>
        <v>7500</v>
      </c>
      <c r="E713" s="1">
        <v>0</v>
      </c>
      <c r="F713" s="1">
        <v>0</v>
      </c>
      <c r="G713" s="2">
        <f t="shared" si="10"/>
        <v>16258.519999999999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170438</v>
      </c>
      <c r="D821" s="1">
        <f>'PR-RAS'!E828</f>
        <v>184718.74</v>
      </c>
      <c r="E821" s="1">
        <v>0</v>
      </c>
      <c r="F821" s="1">
        <v>0</v>
      </c>
      <c r="G821" s="2">
        <f t="shared" si="18"/>
        <v>442697.89359999995</v>
      </c>
      <c r="H821" s="2">
        <f t="shared" si="19"/>
        <v>0.26000000000931323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9848830</v>
      </c>
      <c r="D984" s="6">
        <f>BILANCA!E6</f>
        <v>9733394.5200000014</v>
      </c>
      <c r="E984" s="6">
        <v>0</v>
      </c>
      <c r="F984" s="6">
        <v>0</v>
      </c>
      <c r="G984" s="7">
        <f t="shared" ref="G984:G1241" si="22">B984/1000*C984+B984/500*D984</f>
        <v>29315.619040000005</v>
      </c>
      <c r="H984" s="7">
        <f t="shared" si="19"/>
        <v>0.47999999858438969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9400446</v>
      </c>
      <c r="D985" s="1">
        <f>BILANCA!E7</f>
        <v>9194890.870000001</v>
      </c>
      <c r="E985" s="1">
        <v>0</v>
      </c>
      <c r="F985" s="1">
        <v>0</v>
      </c>
      <c r="G985" s="2">
        <f t="shared" si="22"/>
        <v>55580.455480000004</v>
      </c>
      <c r="H985" s="2">
        <f t="shared" si="19"/>
        <v>0.12999999895691872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9400446</v>
      </c>
      <c r="D990" s="1">
        <f>BILANCA!E12</f>
        <v>9174837.7000000011</v>
      </c>
      <c r="E990" s="1">
        <v>0</v>
      </c>
      <c r="F990" s="1">
        <v>0</v>
      </c>
      <c r="G990" s="2">
        <f t="shared" si="22"/>
        <v>194250.84980000003</v>
      </c>
      <c r="H990" s="2">
        <f t="shared" si="19"/>
        <v>0.29999999888241291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8954799</v>
      </c>
      <c r="D991" s="1">
        <f>BILANCA!E13</f>
        <v>8788729.7400000002</v>
      </c>
      <c r="E991" s="1">
        <v>0</v>
      </c>
      <c r="F991" s="1">
        <v>0</v>
      </c>
      <c r="G991" s="2">
        <f t="shared" si="22"/>
        <v>212258.06784000003</v>
      </c>
      <c r="H991" s="2">
        <f t="shared" si="19"/>
        <v>0.25999999977648258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13285473</v>
      </c>
      <c r="D993" s="1">
        <f>BILANCA!E15</f>
        <v>13285472.59</v>
      </c>
      <c r="E993" s="1">
        <v>0</v>
      </c>
      <c r="F993" s="1">
        <v>0</v>
      </c>
      <c r="G993" s="2">
        <f t="shared" si="22"/>
        <v>398564.18180000002</v>
      </c>
      <c r="H993" s="2">
        <f t="shared" si="19"/>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4330674</v>
      </c>
      <c r="D996" s="1">
        <f>BILANCA!E18</f>
        <v>4496742.8499999996</v>
      </c>
      <c r="E996" s="1">
        <v>0</v>
      </c>
      <c r="F996" s="1">
        <v>0</v>
      </c>
      <c r="G996" s="2">
        <f t="shared" si="22"/>
        <v>173214.07609999998</v>
      </c>
      <c r="H996" s="2">
        <f t="shared" si="19"/>
        <v>0.15000000037252903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287735</v>
      </c>
      <c r="D997" s="1">
        <f>BILANCA!E19</f>
        <v>220206.22000000009</v>
      </c>
      <c r="E997" s="1">
        <v>0</v>
      </c>
      <c r="F997" s="1">
        <v>0</v>
      </c>
      <c r="G997" s="2">
        <f t="shared" si="22"/>
        <v>10194.064160000002</v>
      </c>
      <c r="H997" s="2">
        <f t="shared" si="19"/>
        <v>0.22000000008847564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678978</v>
      </c>
      <c r="D998" s="1">
        <f>BILANCA!E20</f>
        <v>601788.01</v>
      </c>
      <c r="E998" s="1">
        <v>0</v>
      </c>
      <c r="F998" s="1">
        <v>0</v>
      </c>
      <c r="G998" s="2">
        <f t="shared" si="22"/>
        <v>28238.310299999997</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15010</v>
      </c>
      <c r="D999" s="1">
        <f>BILANCA!E21</f>
        <v>15010.39</v>
      </c>
      <c r="E999" s="1">
        <v>0</v>
      </c>
      <c r="F999" s="1">
        <v>0</v>
      </c>
      <c r="G999" s="2">
        <f t="shared" si="22"/>
        <v>720.49248</v>
      </c>
      <c r="H999" s="2">
        <f t="shared" si="19"/>
        <v>0.38999999999941792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129796</v>
      </c>
      <c r="D1000" s="1">
        <f>BILANCA!E22</f>
        <v>105408.17</v>
      </c>
      <c r="E1000" s="1">
        <v>0</v>
      </c>
      <c r="F1000" s="1">
        <v>0</v>
      </c>
      <c r="G1000" s="2">
        <f t="shared" si="22"/>
        <v>5790.40978</v>
      </c>
      <c r="H1000" s="2">
        <f t="shared" si="19"/>
        <v>0.16999999999825377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3517</v>
      </c>
      <c r="D1002" s="1">
        <f>BILANCA!E24</f>
        <v>3516.99</v>
      </c>
      <c r="E1002" s="1">
        <v>0</v>
      </c>
      <c r="F1002" s="1">
        <v>0</v>
      </c>
      <c r="G1002" s="2">
        <f t="shared" si="22"/>
        <v>200.46861999999999</v>
      </c>
      <c r="H1002" s="2">
        <f t="shared" si="19"/>
        <v>1.0000000000218279E-2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16869</v>
      </c>
      <c r="D1003" s="1">
        <f>BILANCA!E25</f>
        <v>16868.73</v>
      </c>
      <c r="E1003" s="1">
        <v>0</v>
      </c>
      <c r="F1003" s="1">
        <v>0</v>
      </c>
      <c r="G1003" s="2">
        <f t="shared" si="22"/>
        <v>1012.1292</v>
      </c>
      <c r="H1003" s="2">
        <f t="shared" si="19"/>
        <v>0.27000000000043656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227178</v>
      </c>
      <c r="D1004" s="1">
        <f>BILANCA!E26</f>
        <v>227177.82</v>
      </c>
      <c r="E1004" s="1">
        <v>0</v>
      </c>
      <c r="F1004" s="1">
        <v>0</v>
      </c>
      <c r="G1004" s="2">
        <f t="shared" si="22"/>
        <v>14312.206440000002</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783613</v>
      </c>
      <c r="D1006" s="1">
        <f>BILANCA!E28</f>
        <v>749563.89</v>
      </c>
      <c r="E1006" s="1">
        <v>0</v>
      </c>
      <c r="F1006" s="1">
        <v>0</v>
      </c>
      <c r="G1006" s="2">
        <f t="shared" si="22"/>
        <v>52503.037939999995</v>
      </c>
      <c r="H1006" s="2">
        <f t="shared" si="19"/>
        <v>0.10999999998603016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157912</v>
      </c>
      <c r="D1013" s="1">
        <f>BILANCA!E35</f>
        <v>165901.74</v>
      </c>
      <c r="E1013" s="1">
        <v>0</v>
      </c>
      <c r="F1013" s="1">
        <v>0</v>
      </c>
      <c r="G1013" s="2">
        <f t="shared" si="22"/>
        <v>14691.464399999997</v>
      </c>
      <c r="H1013" s="2">
        <f t="shared" si="19"/>
        <v>0.26000000000931323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672873</v>
      </c>
      <c r="D1014" s="1">
        <f>BILANCA!E36</f>
        <v>428287.92</v>
      </c>
      <c r="E1014" s="1">
        <v>0</v>
      </c>
      <c r="F1014" s="1">
        <v>0</v>
      </c>
      <c r="G1014" s="2">
        <f t="shared" si="22"/>
        <v>47412.914039999996</v>
      </c>
      <c r="H1014" s="2">
        <f t="shared" si="19"/>
        <v>8.0000000016298145E-2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514961</v>
      </c>
      <c r="D1018" s="1">
        <f>BILANCA!E40</f>
        <v>262386.18</v>
      </c>
      <c r="E1018" s="1">
        <v>0</v>
      </c>
      <c r="F1018" s="1">
        <v>0</v>
      </c>
      <c r="G1018" s="2">
        <f t="shared" si="22"/>
        <v>36390.667600000001</v>
      </c>
      <c r="H1018" s="2">
        <f t="shared" si="19"/>
        <v>0.17999999999301508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237343</v>
      </c>
      <c r="D1032" s="1">
        <f>BILANCA!E54</f>
        <v>245453.92</v>
      </c>
      <c r="E1032" s="1">
        <v>0</v>
      </c>
      <c r="F1032" s="1">
        <v>0</v>
      </c>
      <c r="G1032" s="2">
        <f t="shared" si="22"/>
        <v>35684.291160000008</v>
      </c>
      <c r="H1032" s="2">
        <f t="shared" si="19"/>
        <v>7.9999999987194315E-2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237343</v>
      </c>
      <c r="D1033" s="1">
        <f>BILANCA!E55</f>
        <v>245453.92</v>
      </c>
      <c r="E1033" s="1">
        <v>0</v>
      </c>
      <c r="F1033" s="1">
        <v>0</v>
      </c>
      <c r="G1033" s="2">
        <f t="shared" si="22"/>
        <v>36412.542000000001</v>
      </c>
      <c r="H1033" s="2">
        <f t="shared" si="19"/>
        <v>7.9999999987194315E-2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20053.169999999998</v>
      </c>
      <c r="E1034" s="1">
        <v>0</v>
      </c>
      <c r="F1034" s="1">
        <v>0</v>
      </c>
      <c r="G1034" s="2">
        <f t="shared" si="22"/>
        <v>2045.4233399999996</v>
      </c>
      <c r="H1034" s="2">
        <f t="shared" si="19"/>
        <v>0.16999999999825377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20053.169999999998</v>
      </c>
      <c r="E1036" s="1">
        <v>0</v>
      </c>
      <c r="F1036" s="1">
        <v>0</v>
      </c>
      <c r="G1036" s="2">
        <f t="shared" si="22"/>
        <v>2125.6360199999999</v>
      </c>
      <c r="H1036" s="2">
        <f t="shared" si="19"/>
        <v>0.16999999999825377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448384</v>
      </c>
      <c r="D1046" s="1">
        <f>BILANCA!E68</f>
        <v>538503.65</v>
      </c>
      <c r="E1046" s="1">
        <v>0</v>
      </c>
      <c r="F1046" s="1">
        <v>0</v>
      </c>
      <c r="G1046" s="2">
        <f t="shared" si="22"/>
        <v>96099.651899999997</v>
      </c>
      <c r="H1046" s="2">
        <f t="shared" si="19"/>
        <v>0.34999999997671694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15266</v>
      </c>
      <c r="D1047" s="1">
        <f>BILANCA!E69</f>
        <v>16262.92</v>
      </c>
      <c r="E1047" s="1">
        <v>0</v>
      </c>
      <c r="F1047" s="1">
        <v>0</v>
      </c>
      <c r="G1047" s="2">
        <f t="shared" si="22"/>
        <v>3058.67776</v>
      </c>
      <c r="H1047" s="2">
        <f t="shared" si="19"/>
        <v>7.999999999992724E-2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15117</v>
      </c>
      <c r="D1048" s="1">
        <f>BILANCA!E70</f>
        <v>16262.92</v>
      </c>
      <c r="E1048" s="1">
        <v>0</v>
      </c>
      <c r="F1048" s="1">
        <v>0</v>
      </c>
      <c r="G1048" s="2">
        <f t="shared" si="22"/>
        <v>3096.7846</v>
      </c>
      <c r="H1048" s="2">
        <f t="shared" si="19"/>
        <v>7.999999999992724E-2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15117</v>
      </c>
      <c r="D1050" s="1">
        <f>BILANCA!E72</f>
        <v>16262.92</v>
      </c>
      <c r="E1050" s="1">
        <v>0</v>
      </c>
      <c r="F1050" s="1">
        <v>0</v>
      </c>
      <c r="G1050" s="2">
        <f t="shared" si="22"/>
        <v>3192.0702799999999</v>
      </c>
      <c r="H1050" s="2">
        <f t="shared" si="19"/>
        <v>7.999999999992724E-2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149</v>
      </c>
      <c r="D1054" s="1">
        <f>BILANCA!E76</f>
        <v>0</v>
      </c>
      <c r="E1054" s="1">
        <v>0</v>
      </c>
      <c r="F1054" s="1">
        <v>0</v>
      </c>
      <c r="G1054" s="2">
        <f t="shared" si="22"/>
        <v>10.578999999999999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15446</v>
      </c>
      <c r="D1056" s="1">
        <f>BILANCA!E78</f>
        <v>69726.13</v>
      </c>
      <c r="E1056" s="1">
        <v>0</v>
      </c>
      <c r="F1056" s="1">
        <v>0</v>
      </c>
      <c r="G1056" s="2">
        <f t="shared" si="22"/>
        <v>11307.572980000001</v>
      </c>
      <c r="H1056" s="2">
        <f t="shared" si="19"/>
        <v>0.13000000000465661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15446</v>
      </c>
      <c r="D1064" s="1">
        <f>BILANCA!E86</f>
        <v>69726.13</v>
      </c>
      <c r="E1064" s="1">
        <v>0</v>
      </c>
      <c r="F1064" s="1">
        <v>0</v>
      </c>
      <c r="G1064" s="2">
        <f t="shared" si="22"/>
        <v>12546.759060000002</v>
      </c>
      <c r="H1064" s="2">
        <f t="shared" si="19"/>
        <v>0.13000000000465661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417672</v>
      </c>
      <c r="D1148" s="1">
        <f>BILANCA!E170</f>
        <v>452514.6</v>
      </c>
      <c r="E1148" s="1">
        <v>0</v>
      </c>
      <c r="F1148" s="1">
        <v>0</v>
      </c>
      <c r="G1148" s="2">
        <f t="shared" si="22"/>
        <v>218245.698</v>
      </c>
      <c r="H1148" s="2">
        <f t="shared" si="23"/>
        <v>0.40000000002328306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417672</v>
      </c>
      <c r="D1151" s="1">
        <f>BILANCA!E173</f>
        <v>452514.6</v>
      </c>
      <c r="E1151" s="1">
        <v>0</v>
      </c>
      <c r="F1151" s="1">
        <v>0</v>
      </c>
      <c r="G1151" s="2">
        <f t="shared" si="22"/>
        <v>222213.80160000001</v>
      </c>
      <c r="H1151" s="2">
        <f t="shared" si="23"/>
        <v>0.40000000002328306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9848830</v>
      </c>
      <c r="D1152" s="1">
        <f>BILANCA!E175</f>
        <v>9733394.5199999996</v>
      </c>
      <c r="E1152" s="1">
        <v>0</v>
      </c>
      <c r="F1152" s="1">
        <v>0</v>
      </c>
      <c r="G1152" s="2">
        <f t="shared" si="22"/>
        <v>4954339.6177600008</v>
      </c>
      <c r="H1152" s="2">
        <f t="shared" si="23"/>
        <v>0.48000000044703484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635206</v>
      </c>
      <c r="D1153" s="1">
        <f>BILANCA!E176</f>
        <v>625166.15</v>
      </c>
      <c r="E1153" s="1">
        <v>0</v>
      </c>
      <c r="F1153" s="1">
        <v>0</v>
      </c>
      <c r="G1153" s="2">
        <f t="shared" si="22"/>
        <v>320541.511</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586684</v>
      </c>
      <c r="D1154" s="1">
        <f>BILANCA!E177</f>
        <v>605112.98</v>
      </c>
      <c r="E1154" s="1">
        <v>0</v>
      </c>
      <c r="F1154" s="1">
        <v>0</v>
      </c>
      <c r="G1154" s="2">
        <f t="shared" si="22"/>
        <v>307271.60316000006</v>
      </c>
      <c r="H1154" s="2">
        <f t="shared" si="23"/>
        <v>2.0000000018626451E-2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417672</v>
      </c>
      <c r="D1155" s="1">
        <f>BILANCA!E178</f>
        <v>461605.76</v>
      </c>
      <c r="E1155" s="1">
        <v>0</v>
      </c>
      <c r="F1155" s="1">
        <v>0</v>
      </c>
      <c r="G1155" s="2">
        <f t="shared" si="22"/>
        <v>230631.96544</v>
      </c>
      <c r="H1155" s="2">
        <f t="shared" si="23"/>
        <v>0.23999999999068677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153484</v>
      </c>
      <c r="D1156" s="1">
        <f>BILANCA!E179</f>
        <v>73460.649999999994</v>
      </c>
      <c r="E1156" s="1">
        <v>0</v>
      </c>
      <c r="F1156" s="1">
        <v>0</v>
      </c>
      <c r="G1156" s="2">
        <f t="shared" si="22"/>
        <v>51970.116899999994</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82</v>
      </c>
      <c r="D1157" s="1">
        <f>BILANCA!E180</f>
        <v>200.85</v>
      </c>
      <c r="E1157" s="1">
        <v>0</v>
      </c>
      <c r="F1157" s="1">
        <v>0</v>
      </c>
      <c r="G1157" s="2">
        <f t="shared" si="22"/>
        <v>84.163799999999995</v>
      </c>
      <c r="H1157" s="2">
        <f t="shared" si="23"/>
        <v>0.15000000000000568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82</v>
      </c>
      <c r="D1160" s="1">
        <f>BILANCA!E183</f>
        <v>200.85</v>
      </c>
      <c r="E1160" s="1">
        <v>0</v>
      </c>
      <c r="F1160" s="1">
        <v>0</v>
      </c>
      <c r="G1160" s="2">
        <f t="shared" si="22"/>
        <v>85.614899999999992</v>
      </c>
      <c r="H1160" s="2">
        <f t="shared" si="23"/>
        <v>0.15000000000000568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461.16</v>
      </c>
      <c r="E1163" s="1">
        <v>0</v>
      </c>
      <c r="F1163" s="1">
        <v>0</v>
      </c>
      <c r="G1163" s="2">
        <f t="shared" si="22"/>
        <v>166.01760000000002</v>
      </c>
      <c r="H1163" s="2">
        <f t="shared" si="23"/>
        <v>0.16000000000002501</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15446</v>
      </c>
      <c r="D1165" s="1">
        <f>BILANCA!E188</f>
        <v>69384.56</v>
      </c>
      <c r="E1165" s="1">
        <v>0</v>
      </c>
      <c r="F1165" s="1">
        <v>0</v>
      </c>
      <c r="G1165" s="2">
        <f t="shared" si="22"/>
        <v>28067.151839999999</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48522</v>
      </c>
      <c r="D1166" s="1">
        <f>BILANCA!E189</f>
        <v>20053.169999999998</v>
      </c>
      <c r="E1166" s="1">
        <v>0</v>
      </c>
      <c r="F1166" s="1">
        <v>0</v>
      </c>
      <c r="G1166" s="2">
        <f t="shared" si="22"/>
        <v>16218.986219999999</v>
      </c>
      <c r="H1166" s="2">
        <f t="shared" si="23"/>
        <v>0.16999999999825377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9213624</v>
      </c>
      <c r="D1214" s="1">
        <f>BILANCA!E237</f>
        <v>9108228.3699999992</v>
      </c>
      <c r="E1214" s="1">
        <v>0</v>
      </c>
      <c r="F1214" s="1">
        <v>0</v>
      </c>
      <c r="G1214" s="2">
        <f t="shared" si="22"/>
        <v>6336348.6509400001</v>
      </c>
      <c r="H1214" s="2">
        <f t="shared" si="23"/>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9400445</v>
      </c>
      <c r="D1215" s="1">
        <f>BILANCA!E238</f>
        <v>9194890.8699999992</v>
      </c>
      <c r="E1215" s="1">
        <v>0</v>
      </c>
      <c r="F1215" s="1">
        <v>0</v>
      </c>
      <c r="G1215" s="2">
        <f t="shared" si="22"/>
        <v>6447332.6036799997</v>
      </c>
      <c r="H1215" s="2">
        <f t="shared" si="23"/>
        <v>0.13000000081956387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9400445</v>
      </c>
      <c r="D1216" s="1">
        <f>BILANCA!E239</f>
        <v>9194890.8699999992</v>
      </c>
      <c r="E1216" s="1">
        <v>0</v>
      </c>
      <c r="F1216" s="1">
        <v>0</v>
      </c>
      <c r="G1216" s="2">
        <f t="shared" si="22"/>
        <v>6475122.8304200005</v>
      </c>
      <c r="H1216" s="2">
        <f t="shared" si="23"/>
        <v>0.13000000081956387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9400445</v>
      </c>
      <c r="D1217" s="1">
        <f>BILANCA!E240</f>
        <v>9194890.8699999992</v>
      </c>
      <c r="E1217" s="1">
        <v>0</v>
      </c>
      <c r="F1217" s="1">
        <v>0</v>
      </c>
      <c r="G1217" s="2">
        <f t="shared" si="22"/>
        <v>6502913.0571599994</v>
      </c>
      <c r="H1217" s="2">
        <f t="shared" si="23"/>
        <v>0.13000000081956387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-186821</v>
      </c>
      <c r="D1222" s="1">
        <f>BILANCA!E245</f>
        <v>-86662.5</v>
      </c>
      <c r="E1222" s="1">
        <v>0</v>
      </c>
      <c r="F1222" s="1">
        <v>0</v>
      </c>
      <c r="G1222" s="2">
        <f t="shared" si="22"/>
        <v>-86074.894</v>
      </c>
      <c r="H1222" s="2">
        <f t="shared" si="23"/>
        <v>0.5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186821</v>
      </c>
      <c r="D1227" s="1">
        <f>BILANCA!E250</f>
        <v>86662.5</v>
      </c>
      <c r="E1227" s="1">
        <v>0</v>
      </c>
      <c r="F1227" s="1">
        <v>0</v>
      </c>
      <c r="G1227" s="2">
        <f t="shared" si="22"/>
        <v>87875.623999999996</v>
      </c>
      <c r="H1227" s="2">
        <f t="shared" si="23"/>
        <v>0.5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138277</v>
      </c>
      <c r="D1228" s="1">
        <f>BILANCA!E251</f>
        <v>66587.28</v>
      </c>
      <c r="E1228" s="1">
        <v>0</v>
      </c>
      <c r="F1228" s="1">
        <v>0</v>
      </c>
      <c r="G1228" s="2">
        <f t="shared" si="22"/>
        <v>66505.632199999993</v>
      </c>
      <c r="H1228" s="2">
        <f t="shared" si="23"/>
        <v>0.27999999999883585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48544</v>
      </c>
      <c r="D1229" s="1">
        <f>BILANCA!E252</f>
        <v>20075.22</v>
      </c>
      <c r="E1229" s="1">
        <v>0</v>
      </c>
      <c r="F1229" s="1">
        <v>0</v>
      </c>
      <c r="G1229" s="2">
        <f t="shared" si="22"/>
        <v>21818.832240000003</v>
      </c>
      <c r="H1229" s="2">
        <f t="shared" si="23"/>
        <v>0.22000000000116415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441039</v>
      </c>
      <c r="D1236" s="1">
        <f>BILANCA!E259</f>
        <v>441039.11</v>
      </c>
      <c r="E1236" s="1">
        <v>0</v>
      </c>
      <c r="F1236" s="1">
        <v>0</v>
      </c>
      <c r="G1236" s="2">
        <f t="shared" si="22"/>
        <v>334748.65665999998</v>
      </c>
      <c r="H1236" s="2">
        <f t="shared" si="23"/>
        <v>0.10999999998603016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441039</v>
      </c>
      <c r="D1237" s="1">
        <f>BILANCA!E260</f>
        <v>441039.11</v>
      </c>
      <c r="E1237" s="1">
        <v>0</v>
      </c>
      <c r="F1237" s="1">
        <v>0</v>
      </c>
      <c r="G1237" s="2">
        <f t="shared" si="22"/>
        <v>336071.77387999999</v>
      </c>
      <c r="H1237" s="2">
        <f t="shared" si="23"/>
        <v>0.10999999998603016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15446</v>
      </c>
      <c r="D1244" s="1">
        <f>BILANCA!E268</f>
        <v>69726.13</v>
      </c>
      <c r="E1244" s="1">
        <v>0</v>
      </c>
      <c r="F1244" s="1">
        <v>0</v>
      </c>
      <c r="G1244" s="2">
        <f t="shared" si="24"/>
        <v>40428.445860000007</v>
      </c>
      <c r="H1244" s="2">
        <f t="shared" si="23"/>
        <v>0.13000000000465661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586684</v>
      </c>
      <c r="D1264" s="1">
        <f>BILANCA!E288</f>
        <v>605112.98</v>
      </c>
      <c r="E1264" s="1">
        <v>0</v>
      </c>
      <c r="F1264" s="1">
        <v>0</v>
      </c>
      <c r="G1264" s="2">
        <f t="shared" si="24"/>
        <v>504931.69876000006</v>
      </c>
      <c r="H1264" s="2">
        <f t="shared" si="23"/>
        <v>2.0000000018626451E-2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48522</v>
      </c>
      <c r="D1266" s="1">
        <f>BILANCA!E290</f>
        <v>20053.169999999998</v>
      </c>
      <c r="E1266" s="1">
        <v>0</v>
      </c>
      <c r="F1266" s="1">
        <v>0</v>
      </c>
      <c r="G1266" s="2">
        <f t="shared" si="24"/>
        <v>25081.820219999994</v>
      </c>
      <c r="H1266" s="2">
        <f t="shared" si="23"/>
        <v>0.16999999999825377</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15446</v>
      </c>
      <c r="D1274" s="1">
        <f>BILANCA!E298</f>
        <v>0</v>
      </c>
      <c r="E1274" s="1">
        <v>0</v>
      </c>
      <c r="F1274" s="1">
        <v>0</v>
      </c>
      <c r="G1274" s="2">
        <f t="shared" si="24"/>
        <v>4494.7860000000001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69384.56</v>
      </c>
      <c r="E1278" s="1">
        <v>0</v>
      </c>
      <c r="F1278" s="1">
        <v>0</v>
      </c>
      <c r="G1278" s="2">
        <f t="shared" si="24"/>
        <v>40936.890399999997</v>
      </c>
      <c r="H1278" s="2">
        <f t="shared" si="23"/>
        <v>0.44000000000232831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5645344</v>
      </c>
      <c r="D1408" s="1">
        <f>'RAS-funkcijski'!E114</f>
        <v>6027788.21</v>
      </c>
      <c r="E1408" s="1">
        <v>0</v>
      </c>
      <c r="F1408" s="1">
        <v>0</v>
      </c>
      <c r="G1408" s="2">
        <f t="shared" si="24"/>
        <v>1947101.2461999999</v>
      </c>
      <c r="H1408" s="2">
        <f t="shared" si="27"/>
        <v>0.2099999999627471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5645344</v>
      </c>
      <c r="D1409" s="1">
        <f>'RAS-funkcijski'!E115</f>
        <v>6027788.21</v>
      </c>
      <c r="E1409" s="1">
        <v>0</v>
      </c>
      <c r="F1409" s="1">
        <v>0</v>
      </c>
      <c r="G1409" s="2">
        <f t="shared" si="24"/>
        <v>1964802.1666199998</v>
      </c>
      <c r="H1409" s="2">
        <f t="shared" si="27"/>
        <v>0.2099999999627471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5645344</v>
      </c>
      <c r="D1411" s="1">
        <f>'RAS-funkcijski'!E117</f>
        <v>6027788.21</v>
      </c>
      <c r="E1411" s="1">
        <v>0</v>
      </c>
      <c r="F1411" s="1">
        <v>0</v>
      </c>
      <c r="G1411" s="2">
        <f t="shared" si="24"/>
        <v>2000204.00746</v>
      </c>
      <c r="H1411" s="2">
        <f t="shared" si="27"/>
        <v>0.2099999999627471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5645344</v>
      </c>
      <c r="D1435" s="13">
        <f>'RAS-funkcijski'!E141</f>
        <v>6027788.21</v>
      </c>
      <c r="E1435" s="13">
        <v>0</v>
      </c>
      <c r="F1435" s="13">
        <v>0</v>
      </c>
      <c r="G1435" s="14">
        <f t="shared" si="24"/>
        <v>2425026.0975400005</v>
      </c>
      <c r="H1435" s="14">
        <f t="shared" si="27"/>
        <v>0.2099999999627471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635205.86</v>
      </c>
      <c r="D1480" s="6"/>
      <c r="E1480" s="6">
        <v>0</v>
      </c>
      <c r="F1480" s="6">
        <v>0</v>
      </c>
      <c r="G1480" s="7">
        <f t="shared" ref="G1480:G1580" si="34">B1480/1000*C1480</f>
        <v>635.20586000000003</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6164851.9299999997</v>
      </c>
      <c r="D1481" s="1">
        <v>0</v>
      </c>
      <c r="E1481" s="1">
        <v>0</v>
      </c>
      <c r="F1481" s="1">
        <v>0</v>
      </c>
      <c r="G1481" s="2">
        <f t="shared" si="34"/>
        <v>12329.70386</v>
      </c>
      <c r="H1481" s="2">
        <f t="shared" si="35"/>
        <v>7.0000000298023224E-2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6071968.6200000001</v>
      </c>
      <c r="D1483" s="1">
        <v>0</v>
      </c>
      <c r="E1483" s="1">
        <v>0</v>
      </c>
      <c r="F1483" s="1">
        <v>0</v>
      </c>
      <c r="G1483" s="2">
        <f t="shared" si="34"/>
        <v>24287.874480000002</v>
      </c>
      <c r="H1483" s="2">
        <f t="shared" si="35"/>
        <v>0.37999999988824129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5180421.75</v>
      </c>
      <c r="D1484" s="1">
        <v>0</v>
      </c>
      <c r="E1484" s="1">
        <v>0</v>
      </c>
      <c r="F1484" s="1">
        <v>0</v>
      </c>
      <c r="G1484" s="2">
        <f t="shared" si="34"/>
        <v>25902.108749999999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631487.25</v>
      </c>
      <c r="D1485" s="1">
        <v>0</v>
      </c>
      <c r="E1485" s="1">
        <v>0</v>
      </c>
      <c r="F1485" s="1">
        <v>0</v>
      </c>
      <c r="G1485" s="2">
        <f t="shared" si="34"/>
        <v>3788.9234999999999</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12224.1</v>
      </c>
      <c r="D1486" s="1">
        <v>0</v>
      </c>
      <c r="E1486" s="1">
        <v>0</v>
      </c>
      <c r="F1486" s="1">
        <v>0</v>
      </c>
      <c r="G1486" s="2">
        <f t="shared" si="34"/>
        <v>85.568700000000007</v>
      </c>
      <c r="H1486" s="2">
        <f t="shared" si="35"/>
        <v>0.1000000000003638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184718.74</v>
      </c>
      <c r="D1489" s="1">
        <v>0</v>
      </c>
      <c r="E1489" s="1">
        <v>0</v>
      </c>
      <c r="F1489" s="1">
        <v>0</v>
      </c>
      <c r="G1489" s="2">
        <f t="shared" si="34"/>
        <v>1847.1874</v>
      </c>
      <c r="H1489" s="2">
        <f t="shared" si="35"/>
        <v>0.26000000000931323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63116.78</v>
      </c>
      <c r="D1491" s="1">
        <v>0</v>
      </c>
      <c r="E1491" s="1">
        <v>0</v>
      </c>
      <c r="F1491" s="1">
        <v>0</v>
      </c>
      <c r="G1491" s="2">
        <f t="shared" si="34"/>
        <v>757.40135999999995</v>
      </c>
      <c r="H1491" s="2">
        <f t="shared" si="35"/>
        <v>0.22000000000116415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92883.31</v>
      </c>
      <c r="D1492" s="1">
        <v>0</v>
      </c>
      <c r="E1492" s="1">
        <v>0</v>
      </c>
      <c r="F1492" s="1">
        <v>0</v>
      </c>
      <c r="G1492" s="2">
        <f t="shared" si="34"/>
        <v>1207.4830299999999</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6174891.6399999997</v>
      </c>
      <c r="D1499" s="1">
        <v>0</v>
      </c>
      <c r="E1499" s="1">
        <v>0</v>
      </c>
      <c r="F1499" s="1">
        <v>0</v>
      </c>
      <c r="G1499" s="2">
        <f t="shared" si="34"/>
        <v>123497.83279999999</v>
      </c>
      <c r="H1499" s="2">
        <f t="shared" si="35"/>
        <v>0.36000000033527613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6053539.25</v>
      </c>
      <c r="D1501" s="1">
        <v>0</v>
      </c>
      <c r="E1501" s="1">
        <v>0</v>
      </c>
      <c r="F1501" s="1">
        <v>0</v>
      </c>
      <c r="G1501" s="2">
        <f t="shared" si="34"/>
        <v>133177.86350000001</v>
      </c>
      <c r="H1501" s="2">
        <f t="shared" si="35"/>
        <v>0.25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5136488.21</v>
      </c>
      <c r="D1502" s="1">
        <v>0</v>
      </c>
      <c r="E1502" s="1">
        <v>0</v>
      </c>
      <c r="F1502" s="1">
        <v>0</v>
      </c>
      <c r="G1502" s="2">
        <f t="shared" si="34"/>
        <v>118139.22882999999</v>
      </c>
      <c r="H1502" s="2">
        <f t="shared" si="35"/>
        <v>0.2099999999627471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711510.36</v>
      </c>
      <c r="D1503" s="1">
        <v>0</v>
      </c>
      <c r="E1503" s="1">
        <v>0</v>
      </c>
      <c r="F1503" s="1">
        <v>0</v>
      </c>
      <c r="G1503" s="2">
        <f t="shared" si="34"/>
        <v>17076.248640000002</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12104.77</v>
      </c>
      <c r="D1504" s="1">
        <v>0</v>
      </c>
      <c r="E1504" s="1">
        <v>0</v>
      </c>
      <c r="F1504" s="1">
        <v>0</v>
      </c>
      <c r="G1504" s="2">
        <f t="shared" si="34"/>
        <v>302.61925000000002</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184257.58</v>
      </c>
      <c r="D1507" s="1">
        <v>0</v>
      </c>
      <c r="E1507" s="1">
        <v>0</v>
      </c>
      <c r="F1507" s="1">
        <v>0</v>
      </c>
      <c r="G1507" s="2">
        <f t="shared" si="34"/>
        <v>5159.2122399999998</v>
      </c>
      <c r="H1507" s="2">
        <f t="shared" si="35"/>
        <v>0.42000000001280569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9178.33</v>
      </c>
      <c r="D1509" s="1">
        <v>0</v>
      </c>
      <c r="E1509" s="1">
        <v>0</v>
      </c>
      <c r="F1509" s="1">
        <v>0</v>
      </c>
      <c r="G1509" s="2">
        <f t="shared" si="34"/>
        <v>275.34989999999999</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121352.39</v>
      </c>
      <c r="D1510" s="1">
        <v>0</v>
      </c>
      <c r="E1510" s="1">
        <v>0</v>
      </c>
      <c r="F1510" s="1">
        <v>0</v>
      </c>
      <c r="G1510" s="2">
        <f t="shared" si="34"/>
        <v>3761.92409</v>
      </c>
      <c r="H1510" s="2">
        <f t="shared" si="35"/>
        <v>0.38999999999941792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625166.15000000037</v>
      </c>
      <c r="D1517" s="1">
        <v>0</v>
      </c>
      <c r="E1517" s="1">
        <v>0</v>
      </c>
      <c r="F1517" s="1">
        <v>0</v>
      </c>
      <c r="G1517" s="2">
        <f t="shared" si="34"/>
        <v>23756.313700000013</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625166.15</v>
      </c>
      <c r="D1576" s="1">
        <v>0</v>
      </c>
      <c r="E1576" s="1">
        <v>0</v>
      </c>
      <c r="F1576" s="1">
        <v>0</v>
      </c>
      <c r="G1576" s="2">
        <f t="shared" si="34"/>
        <v>60641.116550000006</v>
      </c>
      <c r="H1576" s="2">
        <f t="shared" si="35"/>
        <v>0.15000000002328306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69384.56</v>
      </c>
      <c r="D1577" s="1">
        <v>0</v>
      </c>
      <c r="E1577" s="1">
        <v>0</v>
      </c>
      <c r="F1577" s="1">
        <v>0</v>
      </c>
      <c r="G1577" s="2">
        <f t="shared" si="34"/>
        <v>6799.6868800000002</v>
      </c>
      <c r="H1577" s="2">
        <f t="shared" si="35"/>
        <v>0.44000000000232831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535728.42000000004</v>
      </c>
      <c r="D1578" s="1">
        <v>0</v>
      </c>
      <c r="E1578" s="1">
        <v>0</v>
      </c>
      <c r="F1578" s="1">
        <v>0</v>
      </c>
      <c r="G1578" s="2">
        <f t="shared" si="34"/>
        <v>53037.113580000005</v>
      </c>
      <c r="H1578" s="2">
        <f t="shared" si="35"/>
        <v>0.42000000004190952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20053.169999999998</v>
      </c>
      <c r="D1579" s="1">
        <v>0</v>
      </c>
      <c r="E1579" s="1">
        <v>0</v>
      </c>
      <c r="F1579" s="1">
        <v>0</v>
      </c>
      <c r="G1579" s="2">
        <f t="shared" si="34"/>
        <v>2005.317</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16213</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v>31</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27" t="s">
        <v>40</v>
      </c>
      <c r="C15" s="328"/>
      <c r="D15" s="328"/>
      <c r="E15" s="328"/>
      <c r="F15" s="329"/>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5746709</v>
      </c>
      <c r="I16" s="172">
        <f>'PR-RAS'!E6</f>
        <v>6127947.1200000001</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5355218</v>
      </c>
      <c r="I17" s="172">
        <f>'PR-RAS'!E151</f>
        <v>5934714.9000000004</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186821</v>
      </c>
      <c r="I19" s="173">
        <f>'PR-RAS'!E646</f>
        <v>86662.499999999825</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9400446</v>
      </c>
      <c r="I20" s="175">
        <f>BILANCA!E7</f>
        <v>9194890.870000001</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448384</v>
      </c>
      <c r="I21" s="177">
        <f>BILANCA!E68</f>
        <v>538503.65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635206</v>
      </c>
      <c r="I22" s="177">
        <f>BILANCA!E176</f>
        <v>625166.15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9213624</v>
      </c>
      <c r="I23" s="179">
        <f>BILANCA!E237</f>
        <v>9108228.3699999992</v>
      </c>
      <c r="J23" s="4"/>
      <c r="K23" s="4"/>
      <c r="L23" s="4"/>
      <c r="M23" s="4"/>
      <c r="N23" s="4"/>
      <c r="O23" s="4"/>
      <c r="P23" s="4"/>
      <c r="Q23" s="4"/>
      <c r="R23" s="4"/>
      <c r="S23" s="4"/>
      <c r="T23" s="4"/>
      <c r="U23" s="4"/>
      <c r="V23" s="4"/>
      <c r="W23" s="4"/>
      <c r="X23" s="4"/>
    </row>
    <row r="24" spans="1:24" ht="12.75" customHeight="1" x14ac:dyDescent="0.2">
      <c r="A24" s="330" t="s">
        <v>44</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5645344</v>
      </c>
      <c r="I27" s="177">
        <f>'RAS-funkcijski'!E114</f>
        <v>6027788.21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5645344</v>
      </c>
      <c r="I28" s="181">
        <f>'RAS-funkcijski'!E141</f>
        <v>6027788.21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45</v>
      </c>
      <c r="I33" s="183">
        <f>OBVEZE!D5</f>
        <v>635205.86</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45</v>
      </c>
      <c r="I34" s="177">
        <f>OBVEZE!D42</f>
        <v>625166.15000000037</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45</v>
      </c>
      <c r="I36" s="181">
        <f>OBVEZE!D101</f>
        <v>625166.15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46</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47" zoomScale="160" zoomScaleNormal="160" workbookViewId="0">
      <selection activeCell="D262" sqref="D26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5746709</v>
      </c>
      <c r="E6" s="53">
        <f>E7+E44+E50+E82+E106+E124+E133+E139</f>
        <v>6127947.1200000001</v>
      </c>
      <c r="F6" s="54">
        <f t="shared" ref="F6:F131" si="0">IF(D6&lt;&gt;0,IF(E6/D6&gt;=100,"&gt;&gt;100",E6/D6*100),"-")</f>
        <v>106.63402514378228</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4963595</v>
      </c>
      <c r="E50" s="53">
        <f>E51+E54+E59+E62+E65+E68+E71+E74+E77</f>
        <v>5339357.21</v>
      </c>
      <c r="F50" s="54">
        <f t="shared" si="0"/>
        <v>107.57036402043276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4963595</v>
      </c>
      <c r="E68" s="53">
        <f t="shared" si="15"/>
        <v>5339357.21</v>
      </c>
      <c r="F68" s="54">
        <f t="shared" si="0"/>
        <v>107.57036402043276</v>
      </c>
    </row>
    <row r="69" spans="1:6" ht="12.75" customHeight="1" x14ac:dyDescent="0.2">
      <c r="A69" s="55" t="s">
        <v>180</v>
      </c>
      <c r="B69" s="87" t="s">
        <v>181</v>
      </c>
      <c r="C69" s="52" t="s">
        <v>180</v>
      </c>
      <c r="D69" s="244">
        <v>4833122</v>
      </c>
      <c r="E69" s="244">
        <v>5274994.82</v>
      </c>
      <c r="F69" s="54">
        <f t="shared" si="0"/>
        <v>109.14259602799186</v>
      </c>
    </row>
    <row r="70" spans="1:6" ht="24" x14ac:dyDescent="0.2">
      <c r="A70" s="55" t="s">
        <v>182</v>
      </c>
      <c r="B70" s="87" t="s">
        <v>183</v>
      </c>
      <c r="C70" s="52" t="s">
        <v>182</v>
      </c>
      <c r="D70" s="244">
        <v>130473</v>
      </c>
      <c r="E70" s="244">
        <v>64362.39</v>
      </c>
      <c r="F70" s="54">
        <f t="shared" si="0"/>
        <v>49.330045296728059</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3</v>
      </c>
      <c r="E82" s="53">
        <f t="shared" si="19"/>
        <v>0.04</v>
      </c>
      <c r="F82" s="54">
        <f t="shared" si="0"/>
        <v>1.3333333333333335</v>
      </c>
    </row>
    <row r="83" spans="1:6" ht="12.75" customHeight="1" x14ac:dyDescent="0.2">
      <c r="A83" s="55">
        <v>641</v>
      </c>
      <c r="B83" s="87" t="s">
        <v>208</v>
      </c>
      <c r="C83" s="52" t="s">
        <v>209</v>
      </c>
      <c r="D83" s="53">
        <f t="shared" ref="D83:E83" si="20">SUM(D84:D90)</f>
        <v>3</v>
      </c>
      <c r="E83" s="53">
        <f t="shared" si="20"/>
        <v>0.04</v>
      </c>
      <c r="F83" s="54">
        <f t="shared" si="0"/>
        <v>1.3333333333333335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3</v>
      </c>
      <c r="E85" s="244">
        <v>0.04</v>
      </c>
      <c r="F85" s="54">
        <f t="shared" si="0"/>
        <v>1.3333333333333335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2880</v>
      </c>
      <c r="E106" s="53">
        <f t="shared" si="23"/>
        <v>10240</v>
      </c>
      <c r="F106" s="54">
        <f t="shared" si="0"/>
        <v>355.55555555555554</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2880</v>
      </c>
      <c r="E112" s="53">
        <f t="shared" si="25"/>
        <v>10240</v>
      </c>
      <c r="F112" s="54">
        <f t="shared" si="0"/>
        <v>355.55555555555554</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2880</v>
      </c>
      <c r="E117" s="244">
        <v>10240</v>
      </c>
      <c r="F117" s="54">
        <f t="shared" si="0"/>
        <v>355.55555555555554</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5010</v>
      </c>
      <c r="E124" s="53">
        <f t="shared" si="27"/>
        <v>10235</v>
      </c>
      <c r="F124" s="54">
        <f t="shared" si="0"/>
        <v>204.29141716566869</v>
      </c>
    </row>
    <row r="125" spans="1:6" ht="12.75" customHeight="1" x14ac:dyDescent="0.2">
      <c r="A125" s="55">
        <v>661</v>
      </c>
      <c r="B125" s="88" t="s">
        <v>292</v>
      </c>
      <c r="C125" s="52" t="s">
        <v>293</v>
      </c>
      <c r="D125" s="53">
        <f t="shared" ref="D125:E125" si="28">SUM(D126:D127)</f>
        <v>5010</v>
      </c>
      <c r="E125" s="53">
        <f t="shared" si="28"/>
        <v>10045</v>
      </c>
      <c r="F125" s="54">
        <f t="shared" si="0"/>
        <v>200.49900199600796</v>
      </c>
    </row>
    <row r="126" spans="1:6" ht="12.75" customHeight="1" x14ac:dyDescent="0.2">
      <c r="A126" s="55">
        <v>6614</v>
      </c>
      <c r="B126" s="88" t="s">
        <v>294</v>
      </c>
      <c r="C126" s="52" t="s">
        <v>295</v>
      </c>
      <c r="D126" s="244">
        <v>5010</v>
      </c>
      <c r="E126" s="244">
        <v>10045</v>
      </c>
      <c r="F126" s="54">
        <f t="shared" si="0"/>
        <v>200.49900199600796</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190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v>190</v>
      </c>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775221</v>
      </c>
      <c r="E133" s="53">
        <f t="shared" si="30"/>
        <v>768114.87</v>
      </c>
      <c r="F133" s="54">
        <f t="shared" ref="F133:F223" si="31">IF(D133&lt;&gt;0,IF(E133/D133&gt;=100,"&gt;&gt;100",E133/D133*100),"-")</f>
        <v>99.083341395550434</v>
      </c>
    </row>
    <row r="134" spans="1:6" ht="24" x14ac:dyDescent="0.2">
      <c r="A134" s="55">
        <v>671</v>
      </c>
      <c r="B134" s="234" t="s">
        <v>310</v>
      </c>
      <c r="C134" s="52" t="s">
        <v>311</v>
      </c>
      <c r="D134" s="53">
        <f t="shared" ref="D134:E134" si="32">SUM(D135:D137)</f>
        <v>775221</v>
      </c>
      <c r="E134" s="53">
        <f t="shared" si="32"/>
        <v>768114.87</v>
      </c>
      <c r="F134" s="54">
        <f t="shared" si="31"/>
        <v>99.083341395550434</v>
      </c>
    </row>
    <row r="135" spans="1:6" ht="12.75" customHeight="1" x14ac:dyDescent="0.2">
      <c r="A135" s="55">
        <v>6711</v>
      </c>
      <c r="B135" s="87" t="s">
        <v>312</v>
      </c>
      <c r="C135" s="52" t="s">
        <v>313</v>
      </c>
      <c r="D135" s="244">
        <v>508483</v>
      </c>
      <c r="E135" s="244">
        <v>711124.87</v>
      </c>
      <c r="F135" s="54">
        <f t="shared" si="31"/>
        <v>139.85224088120941</v>
      </c>
    </row>
    <row r="136" spans="1:6" ht="24" x14ac:dyDescent="0.2">
      <c r="A136" s="55">
        <v>6712</v>
      </c>
      <c r="B136" s="234" t="s">
        <v>314</v>
      </c>
      <c r="C136" s="52" t="s">
        <v>315</v>
      </c>
      <c r="D136" s="244">
        <v>266738</v>
      </c>
      <c r="E136" s="244">
        <v>56990</v>
      </c>
      <c r="F136" s="54">
        <f t="shared" si="31"/>
        <v>21.365534719462545</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5355218</v>
      </c>
      <c r="E151" s="53">
        <f t="shared" si="35"/>
        <v>5934714.9000000004</v>
      </c>
      <c r="F151" s="54">
        <f t="shared" si="31"/>
        <v>110.8211635828831</v>
      </c>
    </row>
    <row r="152" spans="1:6" ht="12.75" customHeight="1" x14ac:dyDescent="0.2">
      <c r="A152" s="55">
        <v>31</v>
      </c>
      <c r="B152" s="87" t="s">
        <v>345</v>
      </c>
      <c r="C152" s="52" t="s">
        <v>346</v>
      </c>
      <c r="D152" s="53">
        <f t="shared" ref="D152:E152" si="36">D153+D158+D159</f>
        <v>4677945</v>
      </c>
      <c r="E152" s="53">
        <f t="shared" si="36"/>
        <v>5081154.49</v>
      </c>
      <c r="F152" s="54">
        <f t="shared" si="31"/>
        <v>108.61937218158828</v>
      </c>
    </row>
    <row r="153" spans="1:6" ht="12.75" customHeight="1" x14ac:dyDescent="0.2">
      <c r="A153" s="55">
        <v>311</v>
      </c>
      <c r="B153" s="87" t="s">
        <v>347</v>
      </c>
      <c r="C153" s="52" t="s">
        <v>348</v>
      </c>
      <c r="D153" s="53">
        <f t="shared" ref="D153:E153" si="37">SUM(D154:D157)</f>
        <v>3874517</v>
      </c>
      <c r="E153" s="53">
        <f t="shared" si="37"/>
        <v>4196881.71</v>
      </c>
      <c r="F153" s="54">
        <f t="shared" si="31"/>
        <v>108.32012635381392</v>
      </c>
    </row>
    <row r="154" spans="1:6" ht="12.75" customHeight="1" x14ac:dyDescent="0.2">
      <c r="A154" s="55">
        <v>3111</v>
      </c>
      <c r="B154" s="87" t="s">
        <v>349</v>
      </c>
      <c r="C154" s="52" t="s">
        <v>350</v>
      </c>
      <c r="D154" s="244">
        <v>3874517</v>
      </c>
      <c r="E154" s="244">
        <v>4196881.71</v>
      </c>
      <c r="F154" s="54">
        <f t="shared" si="31"/>
        <v>108.32012635381392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162222</v>
      </c>
      <c r="E158" s="244">
        <v>188853.75</v>
      </c>
      <c r="F158" s="54">
        <f t="shared" si="31"/>
        <v>116.41685468062286</v>
      </c>
    </row>
    <row r="159" spans="1:6" ht="12.75" customHeight="1" x14ac:dyDescent="0.2">
      <c r="A159" s="55">
        <v>313</v>
      </c>
      <c r="B159" s="87" t="s">
        <v>359</v>
      </c>
      <c r="C159" s="52" t="s">
        <v>360</v>
      </c>
      <c r="D159" s="53">
        <f t="shared" ref="D159:E159" si="38">SUM(D160:D162)</f>
        <v>641206</v>
      </c>
      <c r="E159" s="53">
        <f t="shared" si="38"/>
        <v>695419.03</v>
      </c>
      <c r="F159" s="54">
        <f t="shared" si="31"/>
        <v>108.45485382232856</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641206</v>
      </c>
      <c r="E161" s="244">
        <v>694996.38</v>
      </c>
      <c r="F161" s="54">
        <f t="shared" si="31"/>
        <v>108.38893896813192</v>
      </c>
    </row>
    <row r="162" spans="1:6" ht="12.75" customHeight="1" x14ac:dyDescent="0.2">
      <c r="A162" s="55">
        <v>3133</v>
      </c>
      <c r="B162" s="87" t="s">
        <v>364</v>
      </c>
      <c r="C162" s="52" t="s">
        <v>365</v>
      </c>
      <c r="D162" s="244"/>
      <c r="E162" s="244">
        <v>422.65</v>
      </c>
      <c r="F162" s="54" t="str">
        <f t="shared" si="31"/>
        <v>-</v>
      </c>
    </row>
    <row r="163" spans="1:6" ht="12.75" customHeight="1" x14ac:dyDescent="0.2">
      <c r="A163" s="55">
        <v>32</v>
      </c>
      <c r="B163" s="87" t="s">
        <v>366</v>
      </c>
      <c r="C163" s="52" t="s">
        <v>367</v>
      </c>
      <c r="D163" s="53">
        <f t="shared" ref="D163:E163" si="39">D164+D169+D177+D187+D188</f>
        <v>505819</v>
      </c>
      <c r="E163" s="53">
        <f t="shared" si="39"/>
        <v>656617.14</v>
      </c>
      <c r="F163" s="54">
        <f t="shared" si="31"/>
        <v>129.8126681678624</v>
      </c>
    </row>
    <row r="164" spans="1:6" ht="12.75" customHeight="1" x14ac:dyDescent="0.2">
      <c r="A164" s="55">
        <v>321</v>
      </c>
      <c r="B164" s="87" t="s">
        <v>368</v>
      </c>
      <c r="C164" s="52" t="s">
        <v>369</v>
      </c>
      <c r="D164" s="53">
        <f t="shared" ref="D164:E164" si="40">SUM(D165:D168)</f>
        <v>107287</v>
      </c>
      <c r="E164" s="53">
        <f t="shared" si="40"/>
        <v>142045.22</v>
      </c>
      <c r="F164" s="54">
        <f t="shared" si="31"/>
        <v>132.39742000428757</v>
      </c>
    </row>
    <row r="165" spans="1:6" ht="12.75" customHeight="1" x14ac:dyDescent="0.2">
      <c r="A165" s="55">
        <v>3211</v>
      </c>
      <c r="B165" s="87" t="s">
        <v>370</v>
      </c>
      <c r="C165" s="52" t="s">
        <v>371</v>
      </c>
      <c r="D165" s="244">
        <v>1874</v>
      </c>
      <c r="E165" s="244">
        <v>22373.29</v>
      </c>
      <c r="F165" s="54">
        <f t="shared" si="31"/>
        <v>1193.8788687299893</v>
      </c>
    </row>
    <row r="166" spans="1:6" ht="12.75" customHeight="1" x14ac:dyDescent="0.2">
      <c r="A166" s="55">
        <v>3212</v>
      </c>
      <c r="B166" s="87" t="s">
        <v>372</v>
      </c>
      <c r="C166" s="52" t="s">
        <v>373</v>
      </c>
      <c r="D166" s="244">
        <v>102124</v>
      </c>
      <c r="E166" s="244">
        <v>111227.93</v>
      </c>
      <c r="F166" s="54">
        <f t="shared" si="31"/>
        <v>108.91458423093493</v>
      </c>
    </row>
    <row r="167" spans="1:6" ht="12.75" customHeight="1" x14ac:dyDescent="0.2">
      <c r="A167" s="55">
        <v>3213</v>
      </c>
      <c r="B167" s="87" t="s">
        <v>374</v>
      </c>
      <c r="C167" s="52" t="s">
        <v>375</v>
      </c>
      <c r="D167" s="244">
        <v>2575</v>
      </c>
      <c r="E167" s="244">
        <v>6725</v>
      </c>
      <c r="F167" s="54">
        <f t="shared" si="31"/>
        <v>261.16504854368935</v>
      </c>
    </row>
    <row r="168" spans="1:6" ht="12.75" customHeight="1" x14ac:dyDescent="0.2">
      <c r="A168" s="55">
        <v>3214</v>
      </c>
      <c r="B168" s="87" t="s">
        <v>376</v>
      </c>
      <c r="C168" s="52" t="s">
        <v>377</v>
      </c>
      <c r="D168" s="244">
        <v>714</v>
      </c>
      <c r="E168" s="244">
        <v>1719</v>
      </c>
      <c r="F168" s="54">
        <f t="shared" si="31"/>
        <v>240.75630252100839</v>
      </c>
    </row>
    <row r="169" spans="1:6" ht="12.75" customHeight="1" x14ac:dyDescent="0.2">
      <c r="A169" s="55">
        <v>322</v>
      </c>
      <c r="B169" s="87" t="s">
        <v>378</v>
      </c>
      <c r="C169" s="52" t="s">
        <v>379</v>
      </c>
      <c r="D169" s="53">
        <f t="shared" ref="D169:E169" si="41">SUM(D170:D176)</f>
        <v>223407</v>
      </c>
      <c r="E169" s="53">
        <f t="shared" si="41"/>
        <v>213614.55</v>
      </c>
      <c r="F169" s="54">
        <f t="shared" si="31"/>
        <v>95.616766708294719</v>
      </c>
    </row>
    <row r="170" spans="1:6" ht="12.75" customHeight="1" x14ac:dyDescent="0.2">
      <c r="A170" s="55">
        <v>3221</v>
      </c>
      <c r="B170" s="87" t="s">
        <v>380</v>
      </c>
      <c r="C170" s="52" t="s">
        <v>381</v>
      </c>
      <c r="D170" s="244">
        <v>53978</v>
      </c>
      <c r="E170" s="244">
        <v>50313.79</v>
      </c>
      <c r="F170" s="54">
        <f t="shared" si="31"/>
        <v>93.211660306050618</v>
      </c>
    </row>
    <row r="171" spans="1:6" ht="12.75" customHeight="1" x14ac:dyDescent="0.2">
      <c r="A171" s="55">
        <v>3222</v>
      </c>
      <c r="B171" s="87" t="s">
        <v>382</v>
      </c>
      <c r="C171" s="52" t="s">
        <v>383</v>
      </c>
      <c r="D171" s="244">
        <v>3436</v>
      </c>
      <c r="E171" s="244">
        <v>4063.44</v>
      </c>
      <c r="F171" s="54">
        <f t="shared" si="31"/>
        <v>118.26076833527357</v>
      </c>
    </row>
    <row r="172" spans="1:6" ht="12.75" customHeight="1" x14ac:dyDescent="0.2">
      <c r="A172" s="55">
        <v>3223</v>
      </c>
      <c r="B172" s="87" t="s">
        <v>384</v>
      </c>
      <c r="C172" s="52" t="s">
        <v>385</v>
      </c>
      <c r="D172" s="244">
        <v>77641</v>
      </c>
      <c r="E172" s="244">
        <v>131334.81</v>
      </c>
      <c r="F172" s="54">
        <f t="shared" si="31"/>
        <v>169.15651524323491</v>
      </c>
    </row>
    <row r="173" spans="1:6" ht="12.75" customHeight="1" x14ac:dyDescent="0.2">
      <c r="A173" s="55">
        <v>3224</v>
      </c>
      <c r="B173" s="87" t="s">
        <v>386</v>
      </c>
      <c r="C173" s="52" t="s">
        <v>387</v>
      </c>
      <c r="D173" s="244">
        <v>54539</v>
      </c>
      <c r="E173" s="244">
        <v>19792.080000000002</v>
      </c>
      <c r="F173" s="54">
        <f t="shared" si="31"/>
        <v>36.289774289957649</v>
      </c>
    </row>
    <row r="174" spans="1:6" ht="12.75" customHeight="1" x14ac:dyDescent="0.2">
      <c r="A174" s="55">
        <v>3225</v>
      </c>
      <c r="B174" s="87" t="s">
        <v>388</v>
      </c>
      <c r="C174" s="52" t="s">
        <v>389</v>
      </c>
      <c r="D174" s="244">
        <v>31488</v>
      </c>
      <c r="E174" s="244">
        <v>8110.43</v>
      </c>
      <c r="F174" s="54">
        <f t="shared" si="31"/>
        <v>25.757209095528456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2325</v>
      </c>
      <c r="E176" s="244"/>
      <c r="F176" s="54">
        <f t="shared" si="31"/>
        <v>0</v>
      </c>
    </row>
    <row r="177" spans="1:6" ht="12.75" customHeight="1" x14ac:dyDescent="0.2">
      <c r="A177" s="55">
        <v>323</v>
      </c>
      <c r="B177" s="87" t="s">
        <v>394</v>
      </c>
      <c r="C177" s="52" t="s">
        <v>395</v>
      </c>
      <c r="D177" s="53">
        <f t="shared" ref="D177:E177" si="42">SUM(D178:D186)</f>
        <v>163231</v>
      </c>
      <c r="E177" s="53">
        <f t="shared" si="42"/>
        <v>260308.75999999998</v>
      </c>
      <c r="F177" s="54">
        <f t="shared" si="31"/>
        <v>159.47262468526196</v>
      </c>
    </row>
    <row r="178" spans="1:6" ht="12.75" customHeight="1" x14ac:dyDescent="0.2">
      <c r="A178" s="55">
        <v>3231</v>
      </c>
      <c r="B178" s="87" t="s">
        <v>396</v>
      </c>
      <c r="C178" s="52" t="s">
        <v>397</v>
      </c>
      <c r="D178" s="244">
        <v>16163</v>
      </c>
      <c r="E178" s="244">
        <v>19627.96</v>
      </c>
      <c r="F178" s="54">
        <f t="shared" si="31"/>
        <v>121.43760440512281</v>
      </c>
    </row>
    <row r="179" spans="1:6" ht="12.75" customHeight="1" x14ac:dyDescent="0.2">
      <c r="A179" s="55">
        <v>3232</v>
      </c>
      <c r="B179" s="87" t="s">
        <v>398</v>
      </c>
      <c r="C179" s="52" t="s">
        <v>399</v>
      </c>
      <c r="D179" s="244">
        <v>72260</v>
      </c>
      <c r="E179" s="244">
        <v>171056.24</v>
      </c>
      <c r="F179" s="54">
        <f t="shared" si="31"/>
        <v>236.72327705507885</v>
      </c>
    </row>
    <row r="180" spans="1:6" ht="12.75" customHeight="1" x14ac:dyDescent="0.2">
      <c r="A180" s="55">
        <v>3233</v>
      </c>
      <c r="B180" s="87" t="s">
        <v>400</v>
      </c>
      <c r="C180" s="52" t="s">
        <v>401</v>
      </c>
      <c r="D180" s="244">
        <v>4347</v>
      </c>
      <c r="E180" s="244"/>
      <c r="F180" s="54">
        <f t="shared" si="31"/>
        <v>0</v>
      </c>
    </row>
    <row r="181" spans="1:6" ht="12.75" customHeight="1" x14ac:dyDescent="0.2">
      <c r="A181" s="55">
        <v>3234</v>
      </c>
      <c r="B181" s="87" t="s">
        <v>402</v>
      </c>
      <c r="C181" s="52" t="s">
        <v>403</v>
      </c>
      <c r="D181" s="244">
        <v>19548</v>
      </c>
      <c r="E181" s="244">
        <v>19701.8</v>
      </c>
      <c r="F181" s="54">
        <f t="shared" si="31"/>
        <v>100.78678125639451</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v>14455</v>
      </c>
      <c r="E183" s="244">
        <v>11040</v>
      </c>
      <c r="F183" s="54">
        <f t="shared" si="31"/>
        <v>76.374956762365969</v>
      </c>
    </row>
    <row r="184" spans="1:6" ht="12.75" customHeight="1" x14ac:dyDescent="0.2">
      <c r="A184" s="55">
        <v>3237</v>
      </c>
      <c r="B184" s="87" t="s">
        <v>408</v>
      </c>
      <c r="C184" s="52" t="s">
        <v>409</v>
      </c>
      <c r="D184" s="244"/>
      <c r="E184" s="244"/>
      <c r="F184" s="54" t="str">
        <f t="shared" si="31"/>
        <v>-</v>
      </c>
    </row>
    <row r="185" spans="1:6" ht="12.75" customHeight="1" x14ac:dyDescent="0.2">
      <c r="A185" s="55">
        <v>3238</v>
      </c>
      <c r="B185" s="87" t="s">
        <v>410</v>
      </c>
      <c r="C185" s="52" t="s">
        <v>411</v>
      </c>
      <c r="D185" s="244">
        <v>24769</v>
      </c>
      <c r="E185" s="244">
        <v>22006.25</v>
      </c>
      <c r="F185" s="54">
        <f t="shared" si="31"/>
        <v>88.845936452824091</v>
      </c>
    </row>
    <row r="186" spans="1:6" ht="12.75" customHeight="1" x14ac:dyDescent="0.2">
      <c r="A186" s="55">
        <v>3239</v>
      </c>
      <c r="B186" s="87" t="s">
        <v>412</v>
      </c>
      <c r="C186" s="52" t="s">
        <v>413</v>
      </c>
      <c r="D186" s="244">
        <v>11689</v>
      </c>
      <c r="E186" s="244">
        <v>16876.509999999998</v>
      </c>
      <c r="F186" s="54">
        <f t="shared" si="31"/>
        <v>144.37941654547009</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11894</v>
      </c>
      <c r="E188" s="53">
        <f t="shared" si="43"/>
        <v>40648.61</v>
      </c>
      <c r="F188" s="54">
        <f t="shared" si="31"/>
        <v>341.75727257440724</v>
      </c>
    </row>
    <row r="189" spans="1:6" ht="12.75" customHeight="1" x14ac:dyDescent="0.2">
      <c r="A189" s="55">
        <v>3291</v>
      </c>
      <c r="B189" s="234" t="s">
        <v>418</v>
      </c>
      <c r="C189" s="52" t="s">
        <v>419</v>
      </c>
      <c r="D189" s="244">
        <v>680</v>
      </c>
      <c r="E189" s="244">
        <v>340.01</v>
      </c>
      <c r="F189" s="54">
        <f t="shared" si="31"/>
        <v>50.0014705882353</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c r="E191" s="244"/>
      <c r="F191" s="54" t="str">
        <f t="shared" si="31"/>
        <v>-</v>
      </c>
    </row>
    <row r="192" spans="1:6" ht="12.75" customHeight="1" x14ac:dyDescent="0.2">
      <c r="A192" s="55">
        <v>3294</v>
      </c>
      <c r="B192" s="87" t="s">
        <v>424</v>
      </c>
      <c r="C192" s="52" t="s">
        <v>425</v>
      </c>
      <c r="D192" s="244">
        <v>1000</v>
      </c>
      <c r="E192" s="244">
        <v>1300</v>
      </c>
      <c r="F192" s="54">
        <f t="shared" si="31"/>
        <v>130</v>
      </c>
    </row>
    <row r="193" spans="1:6" ht="12.75" customHeight="1" x14ac:dyDescent="0.2">
      <c r="A193" s="55">
        <v>3295</v>
      </c>
      <c r="B193" s="87" t="s">
        <v>426</v>
      </c>
      <c r="C193" s="52" t="s">
        <v>427</v>
      </c>
      <c r="D193" s="244">
        <v>10163</v>
      </c>
      <c r="E193" s="244">
        <v>18112.5</v>
      </c>
      <c r="F193" s="54">
        <f t="shared" si="31"/>
        <v>178.22001377545999</v>
      </c>
    </row>
    <row r="194" spans="1:6" ht="12.75" customHeight="1" x14ac:dyDescent="0.2">
      <c r="A194" s="55" t="s">
        <v>428</v>
      </c>
      <c r="B194" s="87" t="s">
        <v>429</v>
      </c>
      <c r="C194" s="52" t="s">
        <v>428</v>
      </c>
      <c r="D194" s="244"/>
      <c r="E194" s="244">
        <v>12943.75</v>
      </c>
      <c r="F194" s="54" t="str">
        <f t="shared" si="31"/>
        <v>-</v>
      </c>
    </row>
    <row r="195" spans="1:6" ht="12.75" customHeight="1" x14ac:dyDescent="0.2">
      <c r="A195" s="55">
        <v>3299</v>
      </c>
      <c r="B195" s="87" t="s">
        <v>430</v>
      </c>
      <c r="C195" s="52" t="s">
        <v>431</v>
      </c>
      <c r="D195" s="244">
        <v>51</v>
      </c>
      <c r="E195" s="244">
        <v>7952.35</v>
      </c>
      <c r="F195" s="54" t="str">
        <f t="shared" si="31"/>
        <v>&gt;&gt;100</v>
      </c>
    </row>
    <row r="196" spans="1:6" ht="12.75" customHeight="1" x14ac:dyDescent="0.2">
      <c r="A196" s="55">
        <v>34</v>
      </c>
      <c r="B196" s="234" t="s">
        <v>432</v>
      </c>
      <c r="C196" s="52" t="s">
        <v>433</v>
      </c>
      <c r="D196" s="53">
        <f t="shared" ref="D196:E196" si="44">D197+D202+D210</f>
        <v>1016</v>
      </c>
      <c r="E196" s="53">
        <f t="shared" si="44"/>
        <v>12224.53</v>
      </c>
      <c r="F196" s="54">
        <f t="shared" si="31"/>
        <v>1203.2017716535433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1016</v>
      </c>
      <c r="E210" s="53">
        <f t="shared" si="47"/>
        <v>12224.53</v>
      </c>
      <c r="F210" s="54">
        <f t="shared" si="31"/>
        <v>1203.2017716535433</v>
      </c>
    </row>
    <row r="211" spans="1:6" ht="12.75" customHeight="1" x14ac:dyDescent="0.2">
      <c r="A211" s="55">
        <v>3431</v>
      </c>
      <c r="B211" s="234" t="s">
        <v>462</v>
      </c>
      <c r="C211" s="52" t="s">
        <v>463</v>
      </c>
      <c r="D211" s="244">
        <v>1016</v>
      </c>
      <c r="E211" s="244">
        <v>2111.16</v>
      </c>
      <c r="F211" s="54">
        <f t="shared" si="31"/>
        <v>207.79133858267716</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0</v>
      </c>
      <c r="E213" s="244">
        <v>10113.370000000001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170438</v>
      </c>
      <c r="E252" s="53">
        <f t="shared" si="63"/>
        <v>184718.74</v>
      </c>
      <c r="F252" s="54">
        <f t="shared" ref="F252:F258" si="64">IF(D252&lt;&gt;0,IF(E252/D252&gt;=100,"&gt;&gt;100",E252/D252*100),"-")</f>
        <v>108.37884744012484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170438</v>
      </c>
      <c r="E259" s="53">
        <f t="shared" si="66"/>
        <v>184718.74</v>
      </c>
      <c r="F259" s="54">
        <f t="shared" ref="F259:F262" si="67">IF(D259&lt;&gt;0,IF(E259/D259&gt;=100,"&gt;&gt;100",E259/D259*100),"-")</f>
        <v>108.37884744012484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170438</v>
      </c>
      <c r="E261" s="244">
        <v>184718.74</v>
      </c>
      <c r="F261" s="54">
        <f t="shared" si="67"/>
        <v>108.37884744012484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5355218</v>
      </c>
      <c r="E289" s="53">
        <f t="shared" si="79"/>
        <v>5934714.9000000004</v>
      </c>
      <c r="F289" s="54">
        <f t="shared" si="76"/>
        <v>110.8211635828831</v>
      </c>
    </row>
    <row r="290" spans="1:6" ht="12.75" customHeight="1" x14ac:dyDescent="0.2">
      <c r="A290" s="55" t="s">
        <v>605</v>
      </c>
      <c r="B290" s="87" t="s">
        <v>616</v>
      </c>
      <c r="C290" s="52" t="s">
        <v>617</v>
      </c>
      <c r="D290" s="53">
        <f>IF(D6&gt;=D289,D6-D289,0)</f>
        <v>391491</v>
      </c>
      <c r="E290" s="53">
        <f>IF(E6&gt;=E289,E6-E289,0)</f>
        <v>193232.21999999974</v>
      </c>
      <c r="F290" s="54">
        <f t="shared" si="76"/>
        <v>49.35802355609701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v>0</v>
      </c>
      <c r="F292" s="54" t="str">
        <f t="shared" si="76"/>
        <v>-</v>
      </c>
    </row>
    <row r="293" spans="1:6" ht="12.75" customHeight="1" x14ac:dyDescent="0.2">
      <c r="A293" s="55">
        <v>92221</v>
      </c>
      <c r="B293" s="87" t="s">
        <v>622</v>
      </c>
      <c r="C293" s="52" t="s">
        <v>623</v>
      </c>
      <c r="D293" s="244">
        <v>132556</v>
      </c>
      <c r="E293" s="244">
        <v>138277.10999999999</v>
      </c>
      <c r="F293" s="54">
        <f t="shared" si="76"/>
        <v>104.31599474938893</v>
      </c>
    </row>
    <row r="294" spans="1:6" ht="12.75" customHeight="1" x14ac:dyDescent="0.2">
      <c r="A294" s="55">
        <v>96</v>
      </c>
      <c r="B294" s="87" t="s">
        <v>624</v>
      </c>
      <c r="C294" s="52" t="s">
        <v>625</v>
      </c>
      <c r="D294" s="244">
        <v>0</v>
      </c>
      <c r="E294" s="244">
        <v>0</v>
      </c>
      <c r="F294" s="54" t="str">
        <f t="shared" si="76"/>
        <v>-</v>
      </c>
    </row>
    <row r="295" spans="1:6" ht="24" x14ac:dyDescent="0.2">
      <c r="A295" s="55">
        <v>9661</v>
      </c>
      <c r="B295" s="87" t="s">
        <v>626</v>
      </c>
      <c r="C295" s="52" t="s">
        <v>627</v>
      </c>
      <c r="D295" s="244">
        <v>0</v>
      </c>
      <c r="E295" s="244">
        <v>0</v>
      </c>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290126</v>
      </c>
      <c r="E350" s="53">
        <f t="shared" si="95"/>
        <v>93073.31</v>
      </c>
      <c r="F350" s="54">
        <f t="shared" si="81"/>
        <v>32.080306487526109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290126</v>
      </c>
      <c r="E363" s="53">
        <f t="shared" si="99"/>
        <v>93073.31</v>
      </c>
      <c r="F363" s="54">
        <f t="shared" si="81"/>
        <v>32.080306487526109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154841</v>
      </c>
      <c r="E369" s="53">
        <f t="shared" si="101"/>
        <v>23720.92</v>
      </c>
      <c r="F369" s="54">
        <f t="shared" si="81"/>
        <v>15.319534231889486</v>
      </c>
    </row>
    <row r="370" spans="1:6" ht="12.75" customHeight="1" x14ac:dyDescent="0.2">
      <c r="A370" s="55">
        <v>4221</v>
      </c>
      <c r="B370" s="87" t="s">
        <v>671</v>
      </c>
      <c r="C370" s="52" t="s">
        <v>763</v>
      </c>
      <c r="D370" s="244">
        <v>122760</v>
      </c>
      <c r="E370" s="244">
        <v>3667.75</v>
      </c>
      <c r="F370" s="54">
        <f t="shared" si="81"/>
        <v>2.9877403062886936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v>24544</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7537</v>
      </c>
      <c r="E376" s="244">
        <v>20053.169999999998</v>
      </c>
      <c r="F376" s="54">
        <f t="shared" si="81"/>
        <v>266.0630224227146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135285</v>
      </c>
      <c r="E383" s="53">
        <f t="shared" si="103"/>
        <v>69352.39</v>
      </c>
      <c r="F383" s="54">
        <f t="shared" si="81"/>
        <v>51.263916916139998</v>
      </c>
    </row>
    <row r="384" spans="1:6" ht="12.75" customHeight="1" x14ac:dyDescent="0.2">
      <c r="A384" s="55">
        <v>4241</v>
      </c>
      <c r="B384" s="87" t="s">
        <v>780</v>
      </c>
      <c r="C384" s="52" t="s">
        <v>781</v>
      </c>
      <c r="D384" s="244">
        <v>135285</v>
      </c>
      <c r="E384" s="244">
        <v>69352.39</v>
      </c>
      <c r="F384" s="54">
        <f t="shared" si="81"/>
        <v>51.263916916139998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290126</v>
      </c>
      <c r="E408" s="53">
        <f t="shared" si="111"/>
        <v>93073.31</v>
      </c>
      <c r="F408" s="54">
        <f t="shared" si="81"/>
        <v>32.080306487526109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155630</v>
      </c>
      <c r="E410" s="244">
        <v>48544.3</v>
      </c>
      <c r="F410" s="54">
        <f t="shared" si="81"/>
        <v>31.192122341450879</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5746709</v>
      </c>
      <c r="E412" s="53">
        <f>E6+E298</f>
        <v>6127947.1200000001</v>
      </c>
      <c r="F412" s="54">
        <f t="shared" si="81"/>
        <v>106.63402514378228</v>
      </c>
    </row>
    <row r="413" spans="1:6" ht="12.75" customHeight="1" x14ac:dyDescent="0.2">
      <c r="A413" s="55" t="s">
        <v>605</v>
      </c>
      <c r="B413" s="87" t="s">
        <v>828</v>
      </c>
      <c r="C413" s="52" t="s">
        <v>829</v>
      </c>
      <c r="D413" s="53">
        <f t="shared" ref="D413:E413" si="112">D289+D350</f>
        <v>5645344</v>
      </c>
      <c r="E413" s="53">
        <f t="shared" si="112"/>
        <v>6027788.21</v>
      </c>
      <c r="F413" s="54">
        <f t="shared" si="81"/>
        <v>106.77450674396458</v>
      </c>
    </row>
    <row r="414" spans="1:6" ht="12.75" customHeight="1" x14ac:dyDescent="0.2">
      <c r="A414" s="55" t="s">
        <v>605</v>
      </c>
      <c r="B414" s="87" t="s">
        <v>830</v>
      </c>
      <c r="C414" s="52" t="s">
        <v>831</v>
      </c>
      <c r="D414" s="53">
        <f t="shared" ref="D414:E414" si="113">IF(D412&gt;=D413,D412-D413,0)</f>
        <v>101365</v>
      </c>
      <c r="E414" s="53">
        <f t="shared" si="113"/>
        <v>100158.91000000015</v>
      </c>
      <c r="F414" s="54">
        <f t="shared" si="81"/>
        <v>98.810151432940501</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288186</v>
      </c>
      <c r="E417" s="53">
        <f t="shared" si="116"/>
        <v>186821.40999999997</v>
      </c>
      <c r="F417" s="54">
        <f t="shared" si="81"/>
        <v>64.826677909405717</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5746709</v>
      </c>
      <c r="E639" s="53">
        <f t="shared" si="180"/>
        <v>6127947.1200000001</v>
      </c>
      <c r="F639" s="54">
        <f t="shared" si="119"/>
        <v>106.63402514378228</v>
      </c>
    </row>
    <row r="640" spans="1:6" ht="12.75" customHeight="1" x14ac:dyDescent="0.2">
      <c r="A640" s="55" t="s">
        <v>605</v>
      </c>
      <c r="B640" s="87" t="s">
        <v>1274</v>
      </c>
      <c r="C640" s="52" t="s">
        <v>1275</v>
      </c>
      <c r="D640" s="53">
        <f t="shared" ref="D640:E640" si="181">D413+D528</f>
        <v>5645344</v>
      </c>
      <c r="E640" s="53">
        <f t="shared" si="181"/>
        <v>6027788.21</v>
      </c>
      <c r="F640" s="54">
        <f t="shared" si="119"/>
        <v>106.77450674396458</v>
      </c>
    </row>
    <row r="641" spans="1:6" ht="12.75" customHeight="1" x14ac:dyDescent="0.2">
      <c r="A641" s="55" t="s">
        <v>605</v>
      </c>
      <c r="B641" s="87" t="s">
        <v>1276</v>
      </c>
      <c r="C641" s="52" t="s">
        <v>1277</v>
      </c>
      <c r="D641" s="53">
        <f t="shared" ref="D641:E641" si="182">IF(D639&gt;=D640,D639-D640,0)</f>
        <v>101365</v>
      </c>
      <c r="E641" s="53">
        <f t="shared" si="182"/>
        <v>100158.91000000015</v>
      </c>
      <c r="F641" s="54">
        <f t="shared" si="119"/>
        <v>98.810151432940501</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288186</v>
      </c>
      <c r="E644" s="53">
        <f t="shared" si="185"/>
        <v>186821.40999999997</v>
      </c>
      <c r="F644" s="54">
        <f t="shared" si="119"/>
        <v>64.826677909405717</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186821</v>
      </c>
      <c r="E646" s="53">
        <f t="shared" si="187"/>
        <v>86662.499999999825</v>
      </c>
      <c r="F646" s="54">
        <f t="shared" si="119"/>
        <v>46.387986361276205</v>
      </c>
    </row>
    <row r="647" spans="1:6" ht="24" x14ac:dyDescent="0.2">
      <c r="A647" s="57" t="s">
        <v>1288</v>
      </c>
      <c r="B647" s="235" t="s">
        <v>1289</v>
      </c>
      <c r="C647" s="58" t="s">
        <v>1288</v>
      </c>
      <c r="D647" s="245">
        <v>417672</v>
      </c>
      <c r="E647" s="245">
        <v>452514.6</v>
      </c>
      <c r="F647" s="59">
        <f t="shared" si="119"/>
        <v>108.34209619031201</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11233</v>
      </c>
      <c r="E649" s="244">
        <v>15266.12</v>
      </c>
      <c r="F649" s="54">
        <f t="shared" ref="F649:F724" si="188">IF(D649&lt;&gt;0,IF(E649/D649&gt;=100,"&gt;&gt;100",E649/D649*100),"-")</f>
        <v>135.90421080744238</v>
      </c>
    </row>
    <row r="650" spans="1:6" ht="12.75" customHeight="1" x14ac:dyDescent="0.2">
      <c r="A650" s="55" t="s">
        <v>1293</v>
      </c>
      <c r="B650" s="87" t="s">
        <v>1294</v>
      </c>
      <c r="C650" s="52" t="s">
        <v>1293</v>
      </c>
      <c r="D650" s="244">
        <v>1006194</v>
      </c>
      <c r="E650" s="244">
        <v>1127147.06</v>
      </c>
      <c r="F650" s="54">
        <f t="shared" si="188"/>
        <v>112.02084886214787</v>
      </c>
    </row>
    <row r="651" spans="1:6" ht="12.75" customHeight="1" x14ac:dyDescent="0.2">
      <c r="A651" s="55" t="s">
        <v>1295</v>
      </c>
      <c r="B651" s="87" t="s">
        <v>1296</v>
      </c>
      <c r="C651" s="52" t="s">
        <v>1295</v>
      </c>
      <c r="D651" s="244">
        <v>1002161</v>
      </c>
      <c r="E651" s="244">
        <v>1126150.26</v>
      </c>
      <c r="F651" s="54">
        <f t="shared" si="188"/>
        <v>112.37218969806248</v>
      </c>
    </row>
    <row r="652" spans="1:6" ht="24" x14ac:dyDescent="0.2">
      <c r="A652" s="55">
        <v>11</v>
      </c>
      <c r="B652" s="87" t="s">
        <v>1297</v>
      </c>
      <c r="C652" s="52" t="s">
        <v>1298</v>
      </c>
      <c r="D652" s="53">
        <f t="shared" ref="D652:E652" si="189">+D649+D650-D651</f>
        <v>15266</v>
      </c>
      <c r="E652" s="53">
        <f t="shared" si="189"/>
        <v>16262.920000000158</v>
      </c>
      <c r="F652" s="54">
        <f t="shared" si="188"/>
        <v>106.53032883532137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41</v>
      </c>
      <c r="E654" s="266">
        <v>45</v>
      </c>
      <c r="F654" s="54">
        <f t="shared" si="188"/>
        <v>109.75609756097562</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32</v>
      </c>
      <c r="E656" s="266">
        <v>34</v>
      </c>
      <c r="F656" s="54">
        <f t="shared" si="188"/>
        <v>106.25</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4832442</v>
      </c>
      <c r="E675" s="244">
        <v>5269654.82</v>
      </c>
      <c r="F675" s="54">
        <f t="shared" si="188"/>
        <v>109.04745095750761</v>
      </c>
    </row>
    <row r="676" spans="1:6" ht="24" x14ac:dyDescent="0.2">
      <c r="A676" s="55">
        <v>63613</v>
      </c>
      <c r="B676" s="234" t="s">
        <v>1346</v>
      </c>
      <c r="C676" s="52" t="s">
        <v>1347</v>
      </c>
      <c r="D676" s="244">
        <v>680</v>
      </c>
      <c r="E676" s="244">
        <v>5340</v>
      </c>
      <c r="F676" s="54">
        <f t="shared" si="188"/>
        <v>785.29411764705878</v>
      </c>
    </row>
    <row r="677" spans="1:6" ht="24" x14ac:dyDescent="0.2">
      <c r="A677" s="55">
        <v>63622</v>
      </c>
      <c r="B677" s="234" t="s">
        <v>1348</v>
      </c>
      <c r="C677" s="52" t="s">
        <v>1349</v>
      </c>
      <c r="D677" s="244">
        <v>130473</v>
      </c>
      <c r="E677" s="244">
        <v>64362.39</v>
      </c>
      <c r="F677" s="54">
        <f t="shared" si="188"/>
        <v>49.330045296728059</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1650</v>
      </c>
      <c r="E712" s="244">
        <v>7440</v>
      </c>
      <c r="F712" s="54">
        <f t="shared" si="188"/>
        <v>450.90909090909088</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v>14638.03</v>
      </c>
      <c r="F716" s="54" t="str">
        <f t="shared" si="188"/>
        <v>-</v>
      </c>
    </row>
    <row r="717" spans="1:6" ht="12.75" customHeight="1" x14ac:dyDescent="0.2">
      <c r="A717" s="55">
        <v>31215</v>
      </c>
      <c r="B717" s="87" t="s">
        <v>1410</v>
      </c>
      <c r="C717" s="52" t="s">
        <v>1411</v>
      </c>
      <c r="D717" s="244">
        <v>3529</v>
      </c>
      <c r="E717" s="244">
        <v>3532.5</v>
      </c>
      <c r="F717" s="54">
        <f t="shared" si="188"/>
        <v>100.09917823746105</v>
      </c>
    </row>
    <row r="718" spans="1:6" ht="12.75" customHeight="1" x14ac:dyDescent="0.2">
      <c r="A718" s="55">
        <v>32121</v>
      </c>
      <c r="B718" s="87" t="s">
        <v>1412</v>
      </c>
      <c r="C718" s="52" t="s">
        <v>1413</v>
      </c>
      <c r="D718" s="244">
        <v>102124</v>
      </c>
      <c r="E718" s="244">
        <v>111227.93</v>
      </c>
      <c r="F718" s="54">
        <f t="shared" si="188"/>
        <v>108.91458423093493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7835</v>
      </c>
      <c r="E720" s="244">
        <v>7500</v>
      </c>
      <c r="F720" s="54">
        <f t="shared" si="188"/>
        <v>95.724313975749837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170438</v>
      </c>
      <c r="E828" s="244">
        <v>184718.74</v>
      </c>
      <c r="F828" s="54">
        <f t="shared" si="190"/>
        <v>108.37884744012484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60" verticalDpi="360"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zoomScale="94" zoomScaleNormal="94" workbookViewId="0">
      <selection activeCell="E300" sqref="E30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9848830</v>
      </c>
      <c r="E6" s="231">
        <f t="shared" si="0"/>
        <v>9733394.5200000014</v>
      </c>
      <c r="F6" s="232">
        <f t="shared" ref="F6:F260" si="1">IF(D6&gt;0,IF(E6/D6&gt;=100,"&gt;&gt;100",E6/D6*100),"-")</f>
        <v>98.827926972036281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9400446</v>
      </c>
      <c r="E7" s="106">
        <f t="shared" si="2"/>
        <v>9194890.870000001</v>
      </c>
      <c r="F7" s="95">
        <f t="shared" si="1"/>
        <v>97.813347047576258</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9400446</v>
      </c>
      <c r="E12" s="106">
        <f t="shared" si="3"/>
        <v>9174837.7000000011</v>
      </c>
      <c r="F12" s="95">
        <f t="shared" si="1"/>
        <v>97.600025573254726</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8954799</v>
      </c>
      <c r="E13" s="106">
        <f t="shared" si="4"/>
        <v>8788729.7400000002</v>
      </c>
      <c r="F13" s="95">
        <f t="shared" si="1"/>
        <v>98.145471941916284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13285473</v>
      </c>
      <c r="E15" s="249">
        <v>13285472.59</v>
      </c>
      <c r="F15" s="95">
        <f t="shared" si="1"/>
        <v>99.999996913922445</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4330674</v>
      </c>
      <c r="E18" s="249">
        <v>4496742.8499999996</v>
      </c>
      <c r="F18" s="95">
        <f t="shared" si="1"/>
        <v>103.8347114098175</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287735</v>
      </c>
      <c r="E19" s="106">
        <f t="shared" si="5"/>
        <v>220206.22000000009</v>
      </c>
      <c r="F19" s="95">
        <f t="shared" si="1"/>
        <v>76.530912124003009</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678978</v>
      </c>
      <c r="E20" s="249">
        <v>601788.01</v>
      </c>
      <c r="F20" s="95">
        <f t="shared" si="1"/>
        <v>88.631444612343842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15010</v>
      </c>
      <c r="E21" s="249">
        <v>15010.39</v>
      </c>
      <c r="F21" s="95">
        <f t="shared" si="1"/>
        <v>100.00259826782145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129796</v>
      </c>
      <c r="E22" s="249">
        <v>105408.17</v>
      </c>
      <c r="F22" s="95">
        <f t="shared" si="1"/>
        <v>81.210645936700672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3517</v>
      </c>
      <c r="E24" s="249">
        <v>3516.99</v>
      </c>
      <c r="F24" s="95">
        <f t="shared" si="1"/>
        <v>99.999715666761432</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16869</v>
      </c>
      <c r="E25" s="249">
        <v>16868.73</v>
      </c>
      <c r="F25" s="95">
        <f t="shared" si="1"/>
        <v>99.998399430908762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227178</v>
      </c>
      <c r="E26" s="249">
        <v>227177.82</v>
      </c>
      <c r="F26" s="95">
        <f t="shared" si="1"/>
        <v>99.999920766975677</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783613</v>
      </c>
      <c r="E28" s="249">
        <v>749563.89</v>
      </c>
      <c r="F28" s="95">
        <f t="shared" si="1"/>
        <v>95.654856415092667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157912</v>
      </c>
      <c r="E35" s="106">
        <f t="shared" si="7"/>
        <v>165901.74</v>
      </c>
      <c r="F35" s="95">
        <f t="shared" si="1"/>
        <v>105.05961548204061</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672873</v>
      </c>
      <c r="E36" s="249">
        <v>428287.92</v>
      </c>
      <c r="F36" s="95">
        <f t="shared" si="1"/>
        <v>63.650632437324731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514961</v>
      </c>
      <c r="E40" s="249">
        <v>262386.18</v>
      </c>
      <c r="F40" s="95">
        <f t="shared" si="1"/>
        <v>50.9526313643169</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237343</v>
      </c>
      <c r="E54" s="249">
        <v>245453.92</v>
      </c>
      <c r="F54" s="95">
        <f t="shared" si="1"/>
        <v>103.41738328073717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237343</v>
      </c>
      <c r="E55" s="249">
        <v>245453.92</v>
      </c>
      <c r="F55" s="95">
        <f t="shared" si="1"/>
        <v>103.41738328073717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20053.169999999998</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v>0</v>
      </c>
      <c r="E58" s="249">
        <v>20053.169999999998</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448384</v>
      </c>
      <c r="E68" s="106">
        <f t="shared" si="13"/>
        <v>538503.65</v>
      </c>
      <c r="F68" s="95">
        <f t="shared" si="1"/>
        <v>120.09876579003711</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15266</v>
      </c>
      <c r="E69" s="106">
        <f t="shared" si="14"/>
        <v>16262.92</v>
      </c>
      <c r="F69" s="95">
        <f t="shared" si="1"/>
        <v>106.53032883532032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15117</v>
      </c>
      <c r="E70" s="106">
        <f t="shared" si="15"/>
        <v>16262.92</v>
      </c>
      <c r="F70" s="95">
        <f t="shared" si="1"/>
        <v>107.58034001455314</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15117</v>
      </c>
      <c r="E72" s="249">
        <v>16262.92</v>
      </c>
      <c r="F72" s="95">
        <f t="shared" si="1"/>
        <v>107.58034001455314</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149</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15446</v>
      </c>
      <c r="E78" s="106">
        <f>E79+SUM(E82:E84)-E85+E86</f>
        <v>69726.13</v>
      </c>
      <c r="F78" s="95">
        <f t="shared" si="1"/>
        <v>451.41868444904833</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15446</v>
      </c>
      <c r="E86" s="249">
        <v>69726.13</v>
      </c>
      <c r="F86" s="95">
        <f t="shared" si="1"/>
        <v>451.41868444904833</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417672</v>
      </c>
      <c r="E170" s="106">
        <f t="shared" si="29"/>
        <v>452514.6</v>
      </c>
      <c r="F170" s="95">
        <f t="shared" si="1"/>
        <v>108.34209619031201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417672</v>
      </c>
      <c r="E173" s="249">
        <v>452514.6</v>
      </c>
      <c r="F173" s="95">
        <f t="shared" si="1"/>
        <v>108.34209619031201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9848830</v>
      </c>
      <c r="E175" s="106">
        <f t="shared" si="30"/>
        <v>9733394.5199999996</v>
      </c>
      <c r="F175" s="95">
        <f t="shared" si="1"/>
        <v>98.827926972036266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635206</v>
      </c>
      <c r="E176" s="106">
        <f t="shared" si="31"/>
        <v>625166.15</v>
      </c>
      <c r="F176" s="95">
        <f t="shared" si="1"/>
        <v>98.419434010384037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586684</v>
      </c>
      <c r="E177" s="106">
        <f t="shared" si="32"/>
        <v>605112.98</v>
      </c>
      <c r="F177" s="95">
        <f t="shared" si="1"/>
        <v>103.14121060059588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417672</v>
      </c>
      <c r="E178" s="249">
        <v>461605.76</v>
      </c>
      <c r="F178" s="95">
        <f t="shared" si="1"/>
        <v>110.51872282556647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153484</v>
      </c>
      <c r="E179" s="249">
        <v>73460.649999999994</v>
      </c>
      <c r="F179" s="95">
        <f t="shared" si="1"/>
        <v>47.862089859529327</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82</v>
      </c>
      <c r="E180" s="106">
        <f t="shared" si="33"/>
        <v>200.85</v>
      </c>
      <c r="F180" s="95">
        <f t="shared" si="1"/>
        <v>244.9390243902439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82</v>
      </c>
      <c r="E183" s="249">
        <v>200.85</v>
      </c>
      <c r="F183" s="95">
        <f t="shared" si="1"/>
        <v>244.9390243902439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461.16</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15446</v>
      </c>
      <c r="E188" s="249">
        <v>69384.56</v>
      </c>
      <c r="F188" s="95">
        <f t="shared" si="1"/>
        <v>449.20730286158232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48522</v>
      </c>
      <c r="E189" s="249">
        <v>20053.169999999998</v>
      </c>
      <c r="F189" s="95">
        <f t="shared" si="1"/>
        <v>41.327995548411032</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9213624</v>
      </c>
      <c r="E237" s="106">
        <f t="shared" si="41"/>
        <v>9108228.3699999992</v>
      </c>
      <c r="F237" s="95">
        <f t="shared" si="1"/>
        <v>98.856089308615154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9400445</v>
      </c>
      <c r="E238" s="106">
        <f t="shared" si="42"/>
        <v>9194890.8699999992</v>
      </c>
      <c r="F238" s="95">
        <f t="shared" si="1"/>
        <v>97.813357452758879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9400445</v>
      </c>
      <c r="E239" s="106">
        <f t="shared" si="43"/>
        <v>9194890.8699999992</v>
      </c>
      <c r="F239" s="95">
        <f t="shared" si="1"/>
        <v>97.813357452758879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9400445</v>
      </c>
      <c r="E240" s="249">
        <v>9194890.8699999992</v>
      </c>
      <c r="F240" s="95">
        <f t="shared" si="1"/>
        <v>97.813357452758879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-186821</v>
      </c>
      <c r="E245" s="106">
        <f t="shared" si="45"/>
        <v>-86662.5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186821</v>
      </c>
      <c r="E250" s="106">
        <f t="shared" si="47"/>
        <v>86662.5</v>
      </c>
      <c r="F250" s="95">
        <f t="shared" si="1"/>
        <v>46.387986361276305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138277</v>
      </c>
      <c r="E251" s="249">
        <v>66587.28</v>
      </c>
      <c r="F251" s="95">
        <f t="shared" si="1"/>
        <v>48.15499323821026</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48544</v>
      </c>
      <c r="E252" s="249">
        <v>20075.22</v>
      </c>
      <c r="F252" s="95">
        <f t="shared" si="1"/>
        <v>41.35468852999341</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441039</v>
      </c>
      <c r="E259" s="106">
        <f t="shared" si="49"/>
        <v>441039.11</v>
      </c>
      <c r="F259" s="95">
        <f t="shared" si="1"/>
        <v>100.00002494110498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441039</v>
      </c>
      <c r="E260" s="250">
        <v>441039.11</v>
      </c>
      <c r="F260" s="99">
        <f t="shared" si="1"/>
        <v>100.00002494110498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15446</v>
      </c>
      <c r="E268" s="249">
        <v>69726.13</v>
      </c>
      <c r="F268" s="95">
        <f t="shared" si="50"/>
        <v>451.41868444904833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586684</v>
      </c>
      <c r="E288" s="249">
        <v>605112.98</v>
      </c>
      <c r="F288" s="95">
        <f t="shared" si="50"/>
        <v>103.14121060059588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v>48522</v>
      </c>
      <c r="E290" s="249">
        <v>20053.169999999998</v>
      </c>
      <c r="F290" s="95">
        <f t="shared" si="50"/>
        <v>41.327995548411032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v>0</v>
      </c>
      <c r="E295" s="249">
        <v>0</v>
      </c>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15446</v>
      </c>
      <c r="E298" s="249">
        <v>0</v>
      </c>
      <c r="F298" s="95">
        <f t="shared" si="50"/>
        <v>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v>0</v>
      </c>
      <c r="E299" s="249">
        <v>0</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0</v>
      </c>
      <c r="E302" s="249">
        <v>69384.56</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orizontalDpi="360" verticalDpi="360"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18" sqref="D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5645344</v>
      </c>
      <c r="E114" s="83">
        <f t="shared" si="22"/>
        <v>6027788.21</v>
      </c>
      <c r="F114" s="65">
        <f t="shared" si="1"/>
        <v>106.77450674396458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5645344</v>
      </c>
      <c r="E115" s="83">
        <f t="shared" si="23"/>
        <v>6027788.21</v>
      </c>
      <c r="F115" s="65">
        <f t="shared" si="1"/>
        <v>106.77450674396458</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5645344</v>
      </c>
      <c r="E117" s="251">
        <v>6027788.21</v>
      </c>
      <c r="F117" s="65">
        <f t="shared" si="1"/>
        <v>106.77450674396458</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5645344</v>
      </c>
      <c r="E141" s="108">
        <f t="shared" si="28"/>
        <v>6027788.21</v>
      </c>
      <c r="F141" s="84">
        <f t="shared" si="1"/>
        <v>106.77450674396458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orizontalDpi="360" verticalDpi="360"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0" sqref="F10"/>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v>0</v>
      </c>
      <c r="E10" s="252">
        <v>0</v>
      </c>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orizontalDpi="360" verticalDpi="360"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8" sqref="D18"/>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635205.86</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6164851.9299999997</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6071968.6200000001</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5180421.75</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631487.25</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12224.1</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184718.74</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v>63116.78</v>
      </c>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92883.31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6174891.6399999997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6053539.25</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5136488.21</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711510.36</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12104.77</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184257.58</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v>9178.33</v>
      </c>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121352.39</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625166.15000000037</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625166.15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v>69384.56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535728.42000000004</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v>20053.169999999998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orizontalDpi="360" verticalDpi="360"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32"/>
  <sheetViews>
    <sheetView showGridLines="0" topLeftCell="A11"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1</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16213</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1</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Pogreška</v>
      </c>
      <c r="C16" s="118" t="s">
        <v>3017</v>
      </c>
      <c r="D16" s="125"/>
      <c r="E16" s="73">
        <f t="shared" si="5"/>
        <v>1</v>
      </c>
      <c r="F16" s="73">
        <f>MAX(L16:O16)</f>
        <v>0</v>
      </c>
      <c r="G16" s="126">
        <f>IF(AND(H3=12,J3="DA",M3="DA",OR(I3=11,I3=21,I3=22,I3=31,I3=41,I3=42),BILANCA!D69&lt;&gt;'PR-RAS'!D652),1,0)</f>
        <v>0</v>
      </c>
      <c r="H16" s="126">
        <f>IF(AND(H3=12,J3="DA",M3="DA",OR(I3=11,I3=21,I3=22,I3=31,I3=41,I3=42),BILANCA!E69&lt;&gt;'PR-RAS'!E652),1,0)</f>
        <v>1</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3222</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scale="88" fitToHeight="0" orientation="landscape"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3297</v>
      </c>
      <c r="B1" s="385"/>
      <c r="C1" s="385"/>
    </row>
    <row r="2" spans="1:17" ht="33" customHeight="1" x14ac:dyDescent="0.2">
      <c r="A2" s="386" t="s">
        <v>3298</v>
      </c>
      <c r="B2" s="387"/>
      <c r="C2" s="378"/>
      <c r="D2" s="4"/>
      <c r="E2" s="4"/>
      <c r="F2" s="4"/>
      <c r="G2" s="4"/>
      <c r="H2" s="4"/>
      <c r="I2" s="4"/>
      <c r="J2" s="4"/>
      <c r="K2" s="4"/>
      <c r="L2" s="4"/>
      <c r="M2" s="4"/>
      <c r="N2" s="4"/>
      <c r="O2" s="4"/>
      <c r="P2" s="4"/>
      <c r="Q2" s="4"/>
    </row>
    <row r="3" spans="1:17" ht="18.75" customHeight="1" x14ac:dyDescent="0.2">
      <c r="A3" s="42" t="s">
        <v>3299</v>
      </c>
      <c r="B3" s="388" t="s">
        <v>3300</v>
      </c>
      <c r="C3" s="378"/>
      <c r="D3" s="4"/>
      <c r="E3" s="4"/>
      <c r="F3" s="4"/>
      <c r="G3" s="4"/>
      <c r="H3" s="4"/>
      <c r="I3" s="4"/>
      <c r="J3" s="4"/>
      <c r="K3" s="4"/>
      <c r="L3" s="4"/>
      <c r="M3" s="4"/>
      <c r="N3" s="4"/>
      <c r="O3" s="4"/>
      <c r="P3" s="4"/>
      <c r="Q3" s="4"/>
    </row>
    <row r="4" spans="1:17" ht="37.5" hidden="1" customHeight="1" x14ac:dyDescent="0.2">
      <c r="A4" s="43" t="s">
        <v>3301</v>
      </c>
      <c r="B4" s="382" t="s">
        <v>3302</v>
      </c>
      <c r="C4" s="378"/>
      <c r="D4" s="4"/>
      <c r="E4" s="4"/>
      <c r="F4" s="4"/>
      <c r="G4" s="4"/>
      <c r="H4" s="4"/>
      <c r="I4" s="4"/>
      <c r="J4" s="4"/>
      <c r="K4" s="4"/>
      <c r="L4" s="4"/>
      <c r="M4" s="4"/>
      <c r="N4" s="4"/>
      <c r="O4" s="4"/>
      <c r="P4" s="4"/>
      <c r="Q4" s="4"/>
    </row>
    <row r="5" spans="1:17" ht="48" hidden="1" customHeight="1" x14ac:dyDescent="0.2">
      <c r="A5" s="43" t="s">
        <v>3301</v>
      </c>
      <c r="B5" s="382" t="s">
        <v>3303</v>
      </c>
      <c r="C5" s="378"/>
      <c r="D5" s="4"/>
      <c r="E5" s="4"/>
      <c r="F5" s="4"/>
      <c r="G5" s="4"/>
      <c r="H5" s="4"/>
      <c r="I5" s="4"/>
      <c r="J5" s="4"/>
      <c r="K5" s="4"/>
      <c r="L5" s="4"/>
      <c r="M5" s="4"/>
      <c r="N5" s="4"/>
      <c r="O5" s="4"/>
      <c r="P5" s="4"/>
      <c r="Q5" s="4"/>
    </row>
    <row r="6" spans="1:17" ht="59.25" hidden="1" customHeight="1" x14ac:dyDescent="0.2">
      <c r="A6" s="43" t="s">
        <v>3301</v>
      </c>
      <c r="B6" s="382" t="s">
        <v>3304</v>
      </c>
      <c r="C6" s="378"/>
      <c r="D6" s="4"/>
      <c r="E6" s="4"/>
      <c r="F6" s="4"/>
      <c r="G6" s="4"/>
      <c r="H6" s="4"/>
      <c r="I6" s="4"/>
      <c r="J6" s="4"/>
      <c r="K6" s="4"/>
      <c r="L6" s="4"/>
      <c r="M6" s="4"/>
      <c r="N6" s="4"/>
      <c r="O6" s="4"/>
      <c r="P6" s="4"/>
      <c r="Q6" s="4"/>
    </row>
    <row r="7" spans="1:17" ht="48" hidden="1" customHeight="1" x14ac:dyDescent="0.2">
      <c r="A7" s="43" t="s">
        <v>3305</v>
      </c>
      <c r="B7" s="382" t="s">
        <v>3306</v>
      </c>
      <c r="C7" s="378"/>
      <c r="D7" s="4"/>
      <c r="E7" s="4"/>
      <c r="F7" s="4"/>
      <c r="G7" s="4"/>
      <c r="H7" s="4"/>
      <c r="I7" s="4"/>
      <c r="J7" s="4"/>
      <c r="K7" s="4"/>
      <c r="L7" s="4"/>
      <c r="M7" s="4"/>
      <c r="N7" s="4"/>
      <c r="O7" s="4"/>
      <c r="P7" s="4"/>
      <c r="Q7" s="4"/>
    </row>
    <row r="8" spans="1:17" ht="41.25" hidden="1" customHeight="1" x14ac:dyDescent="0.2">
      <c r="A8" s="43" t="s">
        <v>3307</v>
      </c>
      <c r="B8" s="382" t="s">
        <v>3308</v>
      </c>
      <c r="C8" s="378"/>
      <c r="D8" s="4"/>
      <c r="E8" s="4"/>
      <c r="F8" s="4"/>
      <c r="G8" s="4"/>
      <c r="H8" s="4"/>
      <c r="I8" s="4"/>
      <c r="J8" s="4"/>
      <c r="K8" s="4"/>
      <c r="L8" s="4"/>
      <c r="M8" s="4"/>
      <c r="N8" s="4"/>
      <c r="O8" s="4"/>
      <c r="P8" s="4"/>
      <c r="Q8" s="4"/>
    </row>
    <row r="9" spans="1:17" ht="59.25" hidden="1" customHeight="1" x14ac:dyDescent="0.2">
      <c r="A9" s="43" t="s">
        <v>3309</v>
      </c>
      <c r="B9" s="382" t="s">
        <v>3310</v>
      </c>
      <c r="C9" s="378"/>
      <c r="D9" s="4"/>
      <c r="E9" s="4"/>
      <c r="F9" s="4"/>
      <c r="G9" s="4"/>
      <c r="H9" s="4"/>
      <c r="I9" s="4"/>
      <c r="J9" s="4"/>
      <c r="K9" s="4"/>
      <c r="L9" s="4"/>
      <c r="M9" s="4"/>
      <c r="N9" s="4"/>
      <c r="O9" s="4"/>
      <c r="P9" s="4"/>
      <c r="Q9" s="4"/>
    </row>
    <row r="10" spans="1:17" ht="61.5" hidden="1" customHeight="1" x14ac:dyDescent="0.2">
      <c r="A10" s="43" t="s">
        <v>3309</v>
      </c>
      <c r="B10" s="382" t="s">
        <v>3311</v>
      </c>
      <c r="C10" s="378"/>
      <c r="D10" s="4"/>
      <c r="E10" s="4"/>
      <c r="F10" s="4"/>
      <c r="G10" s="4"/>
      <c r="H10" s="4"/>
      <c r="I10" s="4"/>
      <c r="J10" s="4"/>
      <c r="K10" s="4"/>
      <c r="L10" s="4"/>
      <c r="M10" s="4"/>
      <c r="N10" s="4"/>
      <c r="O10" s="4"/>
      <c r="P10" s="4"/>
      <c r="Q10" s="4"/>
    </row>
    <row r="11" spans="1:17" ht="43.5" hidden="1" customHeight="1" x14ac:dyDescent="0.2">
      <c r="A11" s="43" t="s">
        <v>3309</v>
      </c>
      <c r="B11" s="382" t="s">
        <v>3312</v>
      </c>
      <c r="C11" s="378"/>
      <c r="D11" s="4"/>
      <c r="E11" s="4"/>
      <c r="F11" s="4"/>
      <c r="G11" s="4"/>
      <c r="H11" s="4"/>
      <c r="I11" s="4"/>
      <c r="J11" s="4"/>
      <c r="K11" s="4"/>
      <c r="L11" s="4"/>
      <c r="M11" s="4"/>
      <c r="N11" s="4"/>
      <c r="O11" s="4"/>
      <c r="P11" s="4"/>
      <c r="Q11" s="4"/>
    </row>
    <row r="12" spans="1:17" ht="27.75" hidden="1" customHeight="1" x14ac:dyDescent="0.2">
      <c r="A12" s="43" t="s">
        <v>3313</v>
      </c>
      <c r="B12" s="382" t="s">
        <v>3314</v>
      </c>
      <c r="C12" s="378"/>
      <c r="D12" s="4"/>
      <c r="E12" s="4"/>
      <c r="F12" s="4"/>
      <c r="G12" s="4"/>
      <c r="H12" s="4"/>
      <c r="I12" s="4"/>
      <c r="J12" s="4"/>
      <c r="K12" s="4"/>
      <c r="L12" s="4"/>
      <c r="M12" s="4"/>
      <c r="N12" s="4"/>
      <c r="O12" s="4"/>
      <c r="P12" s="4"/>
      <c r="Q12" s="4"/>
    </row>
    <row r="13" spans="1:17" ht="27.75" hidden="1" customHeight="1" x14ac:dyDescent="0.2">
      <c r="A13" s="43" t="s">
        <v>3315</v>
      </c>
      <c r="B13" s="382" t="s">
        <v>3316</v>
      </c>
      <c r="C13" s="378"/>
      <c r="D13" s="4"/>
      <c r="E13" s="4"/>
      <c r="F13" s="4"/>
      <c r="G13" s="4"/>
      <c r="H13" s="4"/>
      <c r="I13" s="4"/>
      <c r="J13" s="4"/>
      <c r="K13" s="4"/>
      <c r="L13" s="4"/>
      <c r="M13" s="4"/>
      <c r="N13" s="4"/>
      <c r="O13" s="4"/>
      <c r="P13" s="4"/>
      <c r="Q13" s="4"/>
    </row>
    <row r="14" spans="1:17" ht="45.75" hidden="1" customHeight="1" x14ac:dyDescent="0.2">
      <c r="A14" s="43" t="s">
        <v>3317</v>
      </c>
      <c r="B14" s="382" t="s">
        <v>3318</v>
      </c>
      <c r="C14" s="378"/>
      <c r="D14" s="4"/>
      <c r="E14" s="4"/>
      <c r="F14" s="4"/>
      <c r="G14" s="4"/>
      <c r="H14" s="4"/>
      <c r="I14" s="4"/>
      <c r="J14" s="4"/>
      <c r="K14" s="4"/>
      <c r="L14" s="4"/>
      <c r="M14" s="4"/>
      <c r="N14" s="4"/>
      <c r="O14" s="4"/>
      <c r="P14" s="4"/>
      <c r="Q14" s="4"/>
    </row>
    <row r="15" spans="1:17" ht="45.75" hidden="1" customHeight="1" x14ac:dyDescent="0.2">
      <c r="A15" s="43" t="s">
        <v>3319</v>
      </c>
      <c r="B15" s="382" t="s">
        <v>3320</v>
      </c>
      <c r="C15" s="378"/>
      <c r="D15" s="4"/>
      <c r="E15" s="4"/>
      <c r="F15" s="4"/>
      <c r="G15" s="4"/>
      <c r="H15" s="4"/>
      <c r="I15" s="4"/>
      <c r="J15" s="4"/>
      <c r="K15" s="4"/>
      <c r="L15" s="4"/>
      <c r="M15" s="4"/>
      <c r="N15" s="4"/>
      <c r="O15" s="4"/>
      <c r="P15" s="4"/>
      <c r="Q15" s="4"/>
    </row>
    <row r="16" spans="1:17" ht="51" hidden="1" customHeight="1" x14ac:dyDescent="0.2">
      <c r="A16" s="43" t="s">
        <v>3321</v>
      </c>
      <c r="B16" s="382" t="s">
        <v>3322</v>
      </c>
      <c r="C16" s="378"/>
      <c r="D16" s="4"/>
      <c r="E16" s="4"/>
      <c r="F16" s="4"/>
      <c r="G16" s="4"/>
      <c r="H16" s="4"/>
      <c r="I16" s="4"/>
      <c r="J16" s="4"/>
      <c r="K16" s="4"/>
      <c r="L16" s="4"/>
      <c r="M16" s="4"/>
      <c r="N16" s="4"/>
      <c r="O16" s="4"/>
      <c r="P16" s="4"/>
      <c r="Q16" s="4"/>
    </row>
    <row r="17" spans="1:17" ht="27.75" hidden="1" customHeight="1" x14ac:dyDescent="0.2">
      <c r="A17" s="43" t="s">
        <v>3323</v>
      </c>
      <c r="B17" s="382" t="s">
        <v>3324</v>
      </c>
      <c r="C17" s="378"/>
      <c r="D17" s="4"/>
      <c r="E17" s="4"/>
      <c r="F17" s="4"/>
      <c r="G17" s="4"/>
      <c r="H17" s="4"/>
      <c r="I17" s="4"/>
      <c r="J17" s="4"/>
      <c r="K17" s="4"/>
      <c r="L17" s="4"/>
      <c r="M17" s="4"/>
      <c r="N17" s="4"/>
      <c r="O17" s="4"/>
      <c r="P17" s="4"/>
      <c r="Q17" s="4"/>
    </row>
    <row r="18" spans="1:17" ht="27.75" hidden="1" customHeight="1" x14ac:dyDescent="0.2">
      <c r="A18" s="43" t="s">
        <v>3325</v>
      </c>
      <c r="B18" s="382" t="s">
        <v>3326</v>
      </c>
      <c r="C18" s="378"/>
      <c r="D18" s="4"/>
      <c r="E18" s="4"/>
      <c r="F18" s="4"/>
      <c r="G18" s="4"/>
      <c r="H18" s="4"/>
      <c r="I18" s="4"/>
      <c r="J18" s="4"/>
      <c r="K18" s="4"/>
      <c r="L18" s="4"/>
      <c r="M18" s="4"/>
      <c r="N18" s="4"/>
      <c r="O18" s="4"/>
      <c r="P18" s="4"/>
      <c r="Q18" s="4"/>
    </row>
    <row r="19" spans="1:17" ht="45" hidden="1" customHeight="1" x14ac:dyDescent="0.2">
      <c r="A19" s="43" t="s">
        <v>3325</v>
      </c>
      <c r="B19" s="382" t="s">
        <v>3327</v>
      </c>
      <c r="C19" s="378"/>
      <c r="D19" s="4"/>
      <c r="E19" s="4"/>
      <c r="F19" s="4"/>
      <c r="G19" s="4"/>
      <c r="H19" s="4"/>
      <c r="I19" s="4"/>
      <c r="J19" s="4"/>
      <c r="K19" s="4"/>
      <c r="L19" s="4"/>
      <c r="M19" s="4"/>
      <c r="N19" s="4"/>
      <c r="O19" s="4"/>
      <c r="P19" s="4"/>
      <c r="Q19" s="4"/>
    </row>
    <row r="20" spans="1:17" ht="45" hidden="1" customHeight="1" x14ac:dyDescent="0.2">
      <c r="A20" s="43" t="s">
        <v>3328</v>
      </c>
      <c r="B20" s="382" t="s">
        <v>3329</v>
      </c>
      <c r="C20" s="378"/>
      <c r="D20" s="4"/>
      <c r="E20" s="4"/>
      <c r="F20" s="4"/>
      <c r="G20" s="4"/>
      <c r="H20" s="4"/>
      <c r="I20" s="4"/>
      <c r="J20" s="4"/>
      <c r="K20" s="4"/>
      <c r="L20" s="4"/>
      <c r="M20" s="4"/>
      <c r="N20" s="4"/>
      <c r="O20" s="4"/>
      <c r="P20" s="4"/>
      <c r="Q20" s="4"/>
    </row>
    <row r="21" spans="1:17" ht="30" hidden="1" customHeight="1" x14ac:dyDescent="0.2">
      <c r="A21" s="43" t="s">
        <v>3330</v>
      </c>
      <c r="B21" s="382" t="s">
        <v>3331</v>
      </c>
      <c r="C21" s="378"/>
      <c r="D21" s="4"/>
      <c r="E21" s="4"/>
      <c r="F21" s="4"/>
      <c r="G21" s="4"/>
      <c r="H21" s="4"/>
      <c r="I21" s="4"/>
      <c r="J21" s="4"/>
      <c r="K21" s="4"/>
      <c r="L21" s="4"/>
      <c r="M21" s="4"/>
      <c r="N21" s="4"/>
      <c r="O21" s="4"/>
      <c r="P21" s="4"/>
      <c r="Q21" s="4"/>
    </row>
    <row r="22" spans="1:17" ht="30" hidden="1" customHeight="1" x14ac:dyDescent="0.2">
      <c r="A22" s="43" t="s">
        <v>3332</v>
      </c>
      <c r="B22" s="382" t="s">
        <v>3333</v>
      </c>
      <c r="C22" s="378"/>
      <c r="D22" s="4"/>
      <c r="E22" s="4"/>
      <c r="F22" s="4"/>
      <c r="G22" s="4"/>
      <c r="H22" s="4"/>
      <c r="I22" s="4"/>
      <c r="J22" s="4"/>
      <c r="K22" s="4"/>
      <c r="L22" s="4"/>
      <c r="M22" s="4"/>
      <c r="N22" s="4"/>
      <c r="O22" s="4"/>
      <c r="P22" s="4"/>
      <c r="Q22" s="4"/>
    </row>
    <row r="23" spans="1:17" ht="30" hidden="1" customHeight="1" x14ac:dyDescent="0.2">
      <c r="A23" s="43" t="s">
        <v>3334</v>
      </c>
      <c r="B23" s="382" t="s">
        <v>3335</v>
      </c>
      <c r="C23" s="378"/>
      <c r="D23" s="4"/>
      <c r="E23" s="4"/>
      <c r="F23" s="4"/>
      <c r="G23" s="4"/>
      <c r="H23" s="4"/>
      <c r="I23" s="4"/>
      <c r="J23" s="4"/>
      <c r="K23" s="4"/>
      <c r="L23" s="4"/>
      <c r="M23" s="4"/>
      <c r="N23" s="4"/>
      <c r="O23" s="4"/>
      <c r="P23" s="4"/>
      <c r="Q23" s="4"/>
    </row>
    <row r="24" spans="1:17" ht="30" hidden="1" customHeight="1" x14ac:dyDescent="0.2">
      <c r="A24" s="43" t="s">
        <v>3336</v>
      </c>
      <c r="B24" s="382" t="s">
        <v>3337</v>
      </c>
      <c r="C24" s="378"/>
      <c r="D24" s="4"/>
      <c r="E24" s="4"/>
      <c r="F24" s="4"/>
      <c r="G24" s="4"/>
      <c r="H24" s="4"/>
      <c r="I24" s="4"/>
      <c r="J24" s="4"/>
      <c r="K24" s="4"/>
      <c r="L24" s="4"/>
      <c r="M24" s="4"/>
      <c r="N24" s="4"/>
      <c r="O24" s="4"/>
      <c r="P24" s="4"/>
      <c r="Q24" s="4"/>
    </row>
    <row r="25" spans="1:17" ht="30" hidden="1" customHeight="1" x14ac:dyDescent="0.2">
      <c r="A25" s="43" t="s">
        <v>3338</v>
      </c>
      <c r="B25" s="382" t="s">
        <v>3339</v>
      </c>
      <c r="C25" s="378"/>
      <c r="D25" s="4"/>
      <c r="E25" s="4"/>
      <c r="F25" s="4"/>
      <c r="G25" s="4"/>
      <c r="H25" s="4"/>
      <c r="I25" s="4"/>
      <c r="J25" s="4"/>
      <c r="K25" s="4"/>
      <c r="L25" s="4"/>
      <c r="M25" s="4"/>
      <c r="N25" s="4"/>
      <c r="O25" s="4"/>
      <c r="P25" s="4"/>
      <c r="Q25" s="4"/>
    </row>
    <row r="26" spans="1:17" ht="30" hidden="1" customHeight="1" x14ac:dyDescent="0.2">
      <c r="A26" s="43" t="s">
        <v>3340</v>
      </c>
      <c r="B26" s="382" t="s">
        <v>3341</v>
      </c>
      <c r="C26" s="378"/>
      <c r="D26" s="4"/>
      <c r="E26" s="4"/>
      <c r="F26" s="4"/>
      <c r="G26" s="4"/>
      <c r="H26" s="4"/>
      <c r="I26" s="4"/>
      <c r="J26" s="4"/>
      <c r="K26" s="4"/>
      <c r="L26" s="4"/>
      <c r="M26" s="4"/>
      <c r="N26" s="4"/>
      <c r="O26" s="4"/>
      <c r="P26" s="4"/>
      <c r="Q26" s="4"/>
    </row>
    <row r="27" spans="1:17" ht="70.5" hidden="1" customHeight="1" x14ac:dyDescent="0.2">
      <c r="A27" s="43" t="s">
        <v>3342</v>
      </c>
      <c r="B27" s="382" t="s">
        <v>3343</v>
      </c>
      <c r="C27" s="378"/>
      <c r="D27" s="4"/>
      <c r="E27" s="4"/>
      <c r="F27" s="4"/>
      <c r="G27" s="4"/>
      <c r="H27" s="4"/>
      <c r="I27" s="4"/>
      <c r="J27" s="4"/>
      <c r="K27" s="4"/>
      <c r="L27" s="4"/>
      <c r="M27" s="4"/>
      <c r="N27" s="4"/>
      <c r="O27" s="4"/>
      <c r="P27" s="4"/>
      <c r="Q27" s="4"/>
    </row>
    <row r="28" spans="1:17" ht="48" hidden="1" customHeight="1" x14ac:dyDescent="0.2">
      <c r="A28" s="43" t="s">
        <v>3344</v>
      </c>
      <c r="B28" s="382" t="s">
        <v>3345</v>
      </c>
      <c r="C28" s="378"/>
      <c r="D28" s="4"/>
      <c r="E28" s="4"/>
      <c r="F28" s="4"/>
      <c r="G28" s="4"/>
      <c r="H28" s="4"/>
      <c r="I28" s="4"/>
      <c r="J28" s="4"/>
      <c r="K28" s="4"/>
      <c r="L28" s="4"/>
      <c r="M28" s="4"/>
      <c r="N28" s="4"/>
      <c r="O28" s="4"/>
      <c r="P28" s="4"/>
      <c r="Q28" s="4"/>
    </row>
    <row r="29" spans="1:17" ht="100.5" hidden="1" customHeight="1" x14ac:dyDescent="0.2">
      <c r="A29" s="43" t="s">
        <v>3346</v>
      </c>
      <c r="B29" s="382" t="s">
        <v>3347</v>
      </c>
      <c r="C29" s="378"/>
      <c r="D29" s="4"/>
      <c r="E29" s="4"/>
      <c r="F29" s="4"/>
      <c r="G29" s="4"/>
      <c r="H29" s="4"/>
      <c r="I29" s="4"/>
      <c r="J29" s="4"/>
      <c r="K29" s="4"/>
      <c r="L29" s="4"/>
      <c r="M29" s="4"/>
      <c r="N29" s="4"/>
      <c r="O29" s="4"/>
      <c r="P29" s="4"/>
      <c r="Q29" s="4"/>
    </row>
    <row r="30" spans="1:17" ht="45" hidden="1" customHeight="1" x14ac:dyDescent="0.2">
      <c r="A30" s="43" t="s">
        <v>3348</v>
      </c>
      <c r="B30" s="382" t="s">
        <v>3349</v>
      </c>
      <c r="C30" s="378"/>
      <c r="D30" s="4"/>
      <c r="E30" s="4"/>
      <c r="F30" s="4"/>
      <c r="G30" s="4"/>
      <c r="H30" s="4"/>
      <c r="I30" s="4"/>
      <c r="J30" s="4"/>
      <c r="K30" s="4"/>
      <c r="L30" s="4"/>
      <c r="M30" s="4"/>
      <c r="N30" s="4"/>
      <c r="O30" s="4"/>
      <c r="P30" s="4"/>
      <c r="Q30" s="4"/>
    </row>
    <row r="31" spans="1:17" ht="45" hidden="1" customHeight="1" x14ac:dyDescent="0.2">
      <c r="A31" s="43" t="s">
        <v>3350</v>
      </c>
      <c r="B31" s="382" t="s">
        <v>3351</v>
      </c>
      <c r="C31" s="378"/>
      <c r="D31" s="4"/>
      <c r="E31" s="4"/>
      <c r="F31" s="4"/>
      <c r="G31" s="4"/>
      <c r="H31" s="4"/>
      <c r="I31" s="4"/>
      <c r="J31" s="4"/>
      <c r="K31" s="4"/>
      <c r="L31" s="4"/>
      <c r="M31" s="4"/>
      <c r="N31" s="4"/>
      <c r="O31" s="4"/>
      <c r="P31" s="4"/>
      <c r="Q31" s="4"/>
    </row>
    <row r="32" spans="1:17" ht="45" hidden="1" customHeight="1" x14ac:dyDescent="0.2">
      <c r="A32" s="43" t="s">
        <v>3352</v>
      </c>
      <c r="B32" s="382" t="s">
        <v>3353</v>
      </c>
      <c r="C32" s="378"/>
      <c r="D32" s="4"/>
      <c r="E32" s="4"/>
      <c r="F32" s="4"/>
      <c r="G32" s="4"/>
      <c r="H32" s="4"/>
      <c r="I32" s="4"/>
      <c r="J32" s="4"/>
      <c r="K32" s="4"/>
      <c r="L32" s="4"/>
      <c r="M32" s="4"/>
      <c r="N32" s="4"/>
      <c r="O32" s="4"/>
      <c r="P32" s="4"/>
      <c r="Q32" s="4"/>
    </row>
    <row r="33" spans="1:17" ht="72" hidden="1" customHeight="1" x14ac:dyDescent="0.2">
      <c r="A33" s="43" t="s">
        <v>3354</v>
      </c>
      <c r="B33" s="382" t="s">
        <v>3355</v>
      </c>
      <c r="C33" s="378"/>
      <c r="D33" s="4"/>
      <c r="E33" s="4"/>
      <c r="F33" s="4"/>
      <c r="G33" s="4"/>
      <c r="H33" s="4"/>
      <c r="I33" s="4"/>
      <c r="J33" s="4"/>
      <c r="K33" s="4"/>
      <c r="L33" s="4"/>
      <c r="M33" s="4"/>
      <c r="N33" s="4"/>
      <c r="O33" s="4"/>
      <c r="P33" s="4"/>
      <c r="Q33" s="4"/>
    </row>
    <row r="34" spans="1:17" ht="79.5" hidden="1" customHeight="1" x14ac:dyDescent="0.2">
      <c r="A34" s="43" t="s">
        <v>3356</v>
      </c>
      <c r="B34" s="382" t="s">
        <v>3357</v>
      </c>
      <c r="C34" s="378"/>
      <c r="D34" s="4"/>
      <c r="E34" s="4"/>
      <c r="F34" s="4"/>
      <c r="G34" s="4"/>
      <c r="H34" s="4"/>
      <c r="I34" s="4"/>
      <c r="J34" s="4"/>
      <c r="K34" s="4"/>
      <c r="L34" s="4"/>
      <c r="M34" s="4"/>
      <c r="N34" s="4"/>
      <c r="O34" s="4"/>
      <c r="P34" s="4"/>
      <c r="Q34" s="4"/>
    </row>
    <row r="35" spans="1:17" ht="70.5" hidden="1" customHeight="1" x14ac:dyDescent="0.2">
      <c r="A35" s="43" t="s">
        <v>3358</v>
      </c>
      <c r="B35" s="382" t="s">
        <v>3359</v>
      </c>
      <c r="C35" s="378"/>
      <c r="D35" s="4"/>
      <c r="E35" s="4"/>
      <c r="F35" s="4"/>
      <c r="G35" s="4"/>
      <c r="H35" s="4"/>
      <c r="I35" s="4"/>
      <c r="J35" s="4"/>
      <c r="K35" s="4"/>
      <c r="L35" s="4"/>
      <c r="M35" s="4"/>
      <c r="N35" s="4"/>
      <c r="O35" s="4"/>
      <c r="P35" s="4"/>
      <c r="Q35" s="4"/>
    </row>
    <row r="36" spans="1:17" ht="45.75" hidden="1" customHeight="1" x14ac:dyDescent="0.2">
      <c r="A36" s="43" t="s">
        <v>3360</v>
      </c>
      <c r="B36" s="382" t="s">
        <v>3361</v>
      </c>
      <c r="C36" s="378"/>
      <c r="D36" s="4"/>
      <c r="E36" s="4"/>
      <c r="F36" s="4"/>
      <c r="G36" s="4"/>
      <c r="H36" s="4"/>
      <c r="I36" s="4"/>
      <c r="J36" s="4"/>
      <c r="K36" s="4"/>
      <c r="L36" s="4"/>
      <c r="M36" s="4"/>
      <c r="N36" s="4"/>
      <c r="O36" s="4"/>
      <c r="P36" s="4"/>
      <c r="Q36" s="4"/>
    </row>
    <row r="37" spans="1:17" ht="54.75" hidden="1" customHeight="1" x14ac:dyDescent="0.2">
      <c r="A37" s="43" t="s">
        <v>3362</v>
      </c>
      <c r="B37" s="382" t="s">
        <v>3363</v>
      </c>
      <c r="C37" s="378"/>
      <c r="D37" s="4"/>
      <c r="E37" s="4"/>
      <c r="F37" s="4"/>
      <c r="G37" s="4"/>
      <c r="H37" s="4"/>
      <c r="I37" s="4"/>
      <c r="J37" s="4"/>
      <c r="K37" s="4"/>
      <c r="L37" s="4"/>
      <c r="M37" s="4"/>
      <c r="N37" s="4"/>
      <c r="O37" s="4"/>
      <c r="P37" s="4"/>
      <c r="Q37" s="4"/>
    </row>
    <row r="38" spans="1:17" ht="37.5" hidden="1" customHeight="1" x14ac:dyDescent="0.2">
      <c r="A38" s="43" t="s">
        <v>3364</v>
      </c>
      <c r="B38" s="382" t="s">
        <v>3365</v>
      </c>
      <c r="C38" s="378"/>
      <c r="D38" s="4"/>
      <c r="E38" s="4"/>
      <c r="F38" s="4"/>
      <c r="G38" s="4"/>
      <c r="H38" s="4"/>
      <c r="I38" s="4"/>
      <c r="J38" s="4"/>
      <c r="K38" s="4"/>
      <c r="L38" s="4"/>
      <c r="M38" s="4"/>
      <c r="N38" s="4"/>
      <c r="O38" s="4"/>
      <c r="P38" s="4"/>
      <c r="Q38" s="4"/>
    </row>
    <row r="39" spans="1:17" ht="61.5" hidden="1" customHeight="1" x14ac:dyDescent="0.2">
      <c r="A39" s="43" t="s">
        <v>3366</v>
      </c>
      <c r="B39" s="382" t="s">
        <v>3367</v>
      </c>
      <c r="C39" s="378"/>
      <c r="D39" s="4"/>
      <c r="E39" s="4"/>
      <c r="F39" s="4"/>
      <c r="G39" s="4"/>
      <c r="H39" s="4"/>
      <c r="I39" s="4"/>
      <c r="J39" s="4"/>
      <c r="K39" s="4"/>
      <c r="L39" s="4"/>
      <c r="M39" s="4"/>
      <c r="N39" s="4"/>
      <c r="O39" s="4"/>
      <c r="P39" s="4"/>
      <c r="Q39" s="4"/>
    </row>
    <row r="40" spans="1:17" ht="53.25" hidden="1" customHeight="1" x14ac:dyDescent="0.2">
      <c r="A40" s="43" t="s">
        <v>3368</v>
      </c>
      <c r="B40" s="382" t="s">
        <v>3369</v>
      </c>
      <c r="C40" s="378"/>
      <c r="D40" s="4"/>
      <c r="E40" s="4"/>
      <c r="F40" s="4"/>
      <c r="G40" s="4"/>
      <c r="H40" s="4"/>
      <c r="I40" s="4"/>
      <c r="J40" s="4"/>
      <c r="K40" s="4"/>
      <c r="L40" s="4"/>
      <c r="M40" s="4"/>
      <c r="N40" s="4"/>
      <c r="O40" s="4"/>
      <c r="P40" s="4"/>
      <c r="Q40" s="4"/>
    </row>
    <row r="41" spans="1:17" ht="73.5" hidden="1" customHeight="1" x14ac:dyDescent="0.2">
      <c r="A41" s="43" t="s">
        <v>3370</v>
      </c>
      <c r="B41" s="382" t="s">
        <v>3371</v>
      </c>
      <c r="C41" s="378"/>
      <c r="D41" s="4"/>
      <c r="E41" s="4"/>
      <c r="F41" s="4"/>
      <c r="G41" s="4"/>
      <c r="H41" s="4"/>
      <c r="I41" s="4"/>
      <c r="J41" s="4"/>
      <c r="K41" s="4"/>
      <c r="L41" s="4"/>
      <c r="M41" s="4"/>
      <c r="N41" s="4"/>
      <c r="O41" s="4"/>
      <c r="P41" s="4"/>
      <c r="Q41" s="4"/>
    </row>
    <row r="42" spans="1:17" ht="57.75" hidden="1" customHeight="1" x14ac:dyDescent="0.2">
      <c r="A42" s="43" t="s">
        <v>3372</v>
      </c>
      <c r="B42" s="382" t="s">
        <v>3373</v>
      </c>
      <c r="C42" s="378"/>
      <c r="D42" s="4"/>
      <c r="E42" s="4"/>
      <c r="F42" s="4"/>
      <c r="G42" s="4"/>
      <c r="H42" s="4"/>
      <c r="I42" s="4"/>
      <c r="J42" s="4"/>
      <c r="K42" s="4"/>
      <c r="L42" s="4"/>
      <c r="M42" s="4"/>
      <c r="N42" s="4"/>
      <c r="O42" s="4"/>
      <c r="P42" s="4"/>
      <c r="Q42" s="4"/>
    </row>
    <row r="43" spans="1:17" ht="84" hidden="1" customHeight="1" x14ac:dyDescent="0.2">
      <c r="A43" s="43" t="s">
        <v>3374</v>
      </c>
      <c r="B43" s="382" t="s">
        <v>3375</v>
      </c>
      <c r="C43" s="378"/>
      <c r="D43" s="4"/>
      <c r="E43" s="4"/>
      <c r="F43" s="4"/>
      <c r="G43" s="4"/>
      <c r="H43" s="4"/>
      <c r="I43" s="4"/>
      <c r="J43" s="4"/>
      <c r="K43" s="4"/>
      <c r="L43" s="4"/>
      <c r="M43" s="4"/>
      <c r="N43" s="4"/>
      <c r="O43" s="4"/>
      <c r="P43" s="4"/>
      <c r="Q43" s="4"/>
    </row>
    <row r="44" spans="1:17" ht="48" hidden="1" customHeight="1" x14ac:dyDescent="0.2">
      <c r="A44" s="43" t="s">
        <v>3376</v>
      </c>
      <c r="B44" s="382" t="s">
        <v>3377</v>
      </c>
      <c r="C44" s="378"/>
      <c r="D44" s="4"/>
      <c r="E44" s="4"/>
      <c r="F44" s="4"/>
      <c r="G44" s="4"/>
      <c r="H44" s="4"/>
      <c r="I44" s="4"/>
      <c r="J44" s="4"/>
      <c r="K44" s="4"/>
      <c r="L44" s="4"/>
      <c r="M44" s="4"/>
      <c r="N44" s="4"/>
      <c r="O44" s="4"/>
      <c r="P44" s="4"/>
      <c r="Q44" s="4"/>
    </row>
    <row r="45" spans="1:17" ht="57" hidden="1" customHeight="1" x14ac:dyDescent="0.2">
      <c r="A45" s="43" t="s">
        <v>3378</v>
      </c>
      <c r="B45" s="382" t="s">
        <v>3379</v>
      </c>
      <c r="C45" s="378"/>
      <c r="D45" s="4"/>
      <c r="E45" s="4"/>
      <c r="F45" s="4"/>
      <c r="G45" s="4"/>
      <c r="H45" s="4"/>
      <c r="I45" s="4"/>
      <c r="J45" s="4"/>
      <c r="K45" s="4"/>
      <c r="L45" s="4"/>
      <c r="M45" s="4"/>
      <c r="N45" s="4"/>
      <c r="O45" s="4"/>
      <c r="P45" s="4"/>
      <c r="Q45" s="4"/>
    </row>
    <row r="46" spans="1:17" ht="73.5" hidden="1" customHeight="1" x14ac:dyDescent="0.2">
      <c r="A46" s="43" t="s">
        <v>3380</v>
      </c>
      <c r="B46" s="383" t="s">
        <v>3381</v>
      </c>
      <c r="C46" s="378"/>
      <c r="D46" s="41"/>
      <c r="E46" s="4"/>
      <c r="F46" s="4"/>
      <c r="G46" s="4"/>
      <c r="H46" s="4"/>
      <c r="I46" s="4"/>
      <c r="J46" s="4"/>
      <c r="K46" s="4"/>
      <c r="L46" s="4"/>
      <c r="M46" s="4"/>
      <c r="N46" s="4"/>
      <c r="O46" s="4"/>
      <c r="P46" s="4"/>
      <c r="Q46" s="4"/>
    </row>
    <row r="47" spans="1:17" ht="66" hidden="1" customHeight="1" x14ac:dyDescent="0.2">
      <c r="A47" s="48" t="s">
        <v>3382</v>
      </c>
      <c r="B47" s="384" t="s">
        <v>3383</v>
      </c>
      <c r="C47" s="384"/>
      <c r="D47" s="4"/>
      <c r="E47" s="4"/>
      <c r="F47" s="4"/>
      <c r="G47" s="4"/>
      <c r="H47" s="4"/>
      <c r="I47" s="4"/>
      <c r="J47" s="4"/>
      <c r="K47" s="4"/>
      <c r="L47" s="4"/>
      <c r="M47" s="4"/>
      <c r="N47" s="4"/>
      <c r="O47" s="4"/>
      <c r="P47" s="4"/>
      <c r="Q47" s="4"/>
    </row>
    <row r="48" spans="1:17" ht="123.75" customHeight="1" x14ac:dyDescent="0.2">
      <c r="A48" s="271" t="s">
        <v>3384</v>
      </c>
      <c r="B48" s="381" t="s">
        <v>3385</v>
      </c>
      <c r="C48" s="380"/>
      <c r="D48" s="4"/>
      <c r="E48" s="4"/>
      <c r="F48" s="4"/>
      <c r="G48" s="4"/>
      <c r="H48" s="4"/>
      <c r="I48" s="4"/>
      <c r="J48" s="4"/>
      <c r="K48" s="4"/>
      <c r="L48" s="4"/>
      <c r="M48" s="4"/>
      <c r="N48" s="4"/>
      <c r="O48" s="4"/>
      <c r="P48" s="4"/>
      <c r="Q48" s="4"/>
    </row>
    <row r="49" spans="1:17" ht="34.5" customHeight="1" x14ac:dyDescent="0.2">
      <c r="A49" s="271" t="s">
        <v>3386</v>
      </c>
      <c r="B49" s="379" t="s">
        <v>3387</v>
      </c>
      <c r="C49" s="380"/>
      <c r="D49" s="4"/>
      <c r="E49" s="4"/>
      <c r="F49" s="4"/>
      <c r="G49" s="4"/>
      <c r="H49" s="4"/>
      <c r="I49" s="4"/>
      <c r="J49" s="4"/>
      <c r="K49" s="4"/>
      <c r="L49" s="4"/>
      <c r="M49" s="4"/>
      <c r="N49" s="4"/>
      <c r="O49" s="4"/>
      <c r="P49" s="4"/>
      <c r="Q49" s="4"/>
    </row>
    <row r="50" spans="1:17" ht="34.5" customHeight="1" x14ac:dyDescent="0.2">
      <c r="A50" s="271" t="s">
        <v>3388</v>
      </c>
      <c r="B50" s="379" t="s">
        <v>3389</v>
      </c>
      <c r="C50" s="380"/>
      <c r="D50" s="4"/>
      <c r="E50" s="4"/>
      <c r="F50" s="4"/>
      <c r="G50" s="4"/>
      <c r="H50" s="4"/>
      <c r="I50" s="4"/>
      <c r="J50" s="4"/>
      <c r="K50" s="4"/>
      <c r="L50" s="4"/>
      <c r="M50" s="4"/>
      <c r="N50" s="4"/>
      <c r="O50" s="4"/>
      <c r="P50" s="4"/>
      <c r="Q50" s="4"/>
    </row>
    <row r="51" spans="1:17" ht="31.5" customHeight="1" x14ac:dyDescent="0.2">
      <c r="A51" s="313" t="s">
        <v>3390</v>
      </c>
      <c r="B51" s="377"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2023-01-29T19:49:30Z</cp:lastPrinted>
  <dcterms:created xsi:type="dcterms:W3CDTF">2022-04-01T05:14:30Z</dcterms:created>
  <dcterms:modified xsi:type="dcterms:W3CDTF">2023-01-31T07:45:04Z</dcterms:modified>
</cp:coreProperties>
</file>